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0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市水利局（水库移民）" sheetId="16" r:id="rId15"/>
    <sheet name="市水利局（水库安全鉴定）" sheetId="19" r:id="rId16"/>
    <sheet name="市水利局（纪检办案经费）" sheetId="20" r:id="rId17"/>
    <sheet name="市水利局（业务经费）" sheetId="21" r:id="rId18"/>
    <sheet name="灌试站（水库大坝安全）" sheetId="22" r:id="rId19"/>
    <sheet name="灌试站（测报节水）" sheetId="23" r:id="rId20"/>
    <sheet name="灌试站（水利系测定）" sheetId="24" r:id="rId21"/>
    <sheet name="灌试站（水价改革）" sheetId="25" r:id="rId22"/>
    <sheet name="灌试站（水库注册登记）" sheetId="26" r:id="rId23"/>
    <sheet name="水质站（水电工程临督）" sheetId="27" r:id="rId24"/>
    <sheet name="水保站（秦岭水土保持规划）" sheetId="28" r:id="rId25"/>
    <sheet name="水保站（天地一体化监管）" sheetId="29" r:id="rId26"/>
    <sheet name="水保站（水土保持公报）" sheetId="30" r:id="rId27"/>
    <sheet name="河管处（水旱灾害防御）" sheetId="31" r:id="rId28"/>
    <sheet name="河管处（水利综合执法）" sheetId="32" r:id="rId29"/>
    <sheet name="河管处（土地协议工资）" sheetId="33" r:id="rId30"/>
    <sheet name="表14-部门整体支出绩效目标表" sheetId="17" r:id="rId31"/>
    <sheet name="表15-专项资金总体绩效目标表" sheetId="18" r:id="rId32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30">'表14-部门整体支出绩效目标表'!$A$1:$H$41</definedName>
  </definedNames>
  <calcPr calcId="144525"/>
</workbook>
</file>

<file path=xl/sharedStrings.xml><?xml version="1.0" encoding="utf-8"?>
<sst xmlns="http://schemas.openxmlformats.org/spreadsheetml/2006/main" count="2045" uniqueCount="769">
  <si>
    <t>2021年部门综合预算公开报表</t>
  </si>
  <si>
    <t xml:space="preserve">                    部门名称：汉中市水利局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</si>
  <si>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</si>
  <si>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</si>
  <si>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</si>
  <si>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</si>
  <si>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</si>
  <si>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</si>
  <si>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</si>
  <si>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</si>
  <si>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</si>
  <si>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</si>
  <si>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</si>
  <si>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</si>
  <si>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</si>
  <si>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</si>
  <si>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</si>
  <si>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</si>
  <si>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</si>
  <si>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</si>
  <si>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</si>
  <si>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</si>
  <si>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</si>
  <si>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</si>
  <si>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</si>
  <si>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</si>
  <si>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</si>
  <si>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</si>
  <si>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</si>
  <si>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我单位无政府性基金</t>
  </si>
  <si>
    <t>表10</t>
  </si>
  <si>
    <t>2021年部门综合预算专项业务经费支出表</t>
  </si>
  <si>
    <t>表11</t>
  </si>
  <si>
    <t>2021年部门综合预算政府采购（资产配置、购买服务）预算表</t>
  </si>
  <si>
    <t>我单位无预算政府采购</t>
  </si>
  <si>
    <t>表12</t>
  </si>
  <si>
    <t>2021年部门综合预算一般公共预算拨款“三公”经费及会议费、培训费支出预算表</t>
  </si>
  <si>
    <t>表13</t>
  </si>
  <si>
    <t>2021年部门专项业务经费绩效目标表</t>
  </si>
  <si>
    <t>表14</t>
  </si>
  <si>
    <t>2021年部门整体支出绩效目标表</t>
  </si>
  <si>
    <t>表15</t>
  </si>
  <si>
    <t>2021年专项资金总体绩效目标表</t>
  </si>
  <si>
    <t>专项资金未下达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</si>
  <si>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</si>
  <si>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</si>
  <si>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</si>
  <si>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</si>
  <si>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</si>
  <si>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</si>
  <si>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</si>
  <si>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</si>
  <si>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</si>
  <si>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</si>
  <si>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</si>
  <si>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</si>
  <si>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</si>
  <si>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</si>
  <si>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</si>
  <si>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</si>
  <si>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</si>
  <si>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</si>
  <si>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</si>
  <si>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</si>
  <si>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</si>
  <si>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</si>
  <si>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</si>
  <si>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</si>
  <si>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</si>
  <si>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</si>
  <si>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</si>
  <si>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</si>
  <si>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</si>
  <si>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</si>
  <si>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</si>
  <si>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</si>
  <si>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</si>
  <si>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</si>
  <si>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</si>
  <si>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</si>
  <si>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</si>
  <si>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</si>
  <si>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</si>
  <si>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</si>
  <si>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</si>
  <si>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</si>
  <si>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</si>
  <si>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</si>
  <si>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</si>
  <si>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</si>
  <si>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</si>
  <si>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</si>
  <si>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</si>
  <si>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</si>
  <si>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</si>
  <si>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</si>
  <si>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</si>
  <si>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</si>
  <si>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</si>
  <si>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</si>
  <si>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</si>
  <si>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</si>
  <si>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</si>
  <si>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</si>
  <si>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</si>
  <si>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</si>
  <si>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</si>
  <si>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</si>
  <si>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</si>
  <si>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</si>
  <si>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</si>
  <si>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</si>
  <si>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</si>
  <si>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</si>
  <si>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</si>
  <si>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</si>
  <si>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</si>
  <si>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</si>
  <si>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</si>
  <si>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</si>
  <si>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</si>
  <si>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</si>
  <si>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</si>
  <si>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</si>
  <si>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</si>
  <si>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</si>
  <si>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</si>
  <si>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</si>
  <si>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</si>
  <si>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</si>
  <si>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</si>
  <si>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</si>
  <si>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</si>
  <si>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</si>
  <si>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</si>
  <si>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</si>
  <si>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</si>
  <si>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</si>
  <si>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</si>
  <si>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</si>
  <si>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</si>
  <si>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</si>
  <si>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</si>
  <si>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</si>
  <si>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</si>
  <si>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</si>
  <si>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</si>
  <si>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</si>
  <si>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</si>
  <si>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</si>
  <si>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403</t>
  </si>
  <si>
    <t>汉中市水利局</t>
  </si>
  <si>
    <t>403001</t>
  </si>
  <si>
    <t xml:space="preserve">    汉中市水利局</t>
  </si>
  <si>
    <t>403002</t>
  </si>
  <si>
    <t xml:space="preserve">    汉中市河道管理处</t>
  </si>
  <si>
    <t>403003</t>
  </si>
  <si>
    <t xml:space="preserve">    汉中市灌溉试验站</t>
  </si>
  <si>
    <t>403004</t>
  </si>
  <si>
    <t xml:space="preserve">    汉中市水土保持工作总站</t>
  </si>
  <si>
    <t>403005</t>
  </si>
  <si>
    <t>汉中市一江两岸开发管理委员会办公室</t>
  </si>
  <si>
    <t>403007</t>
  </si>
  <si>
    <t xml:space="preserve">    汉中市水利水电工程质量安全监督站</t>
  </si>
  <si>
    <t xml:space="preserve">    汉中石门水库管理局</t>
  </si>
  <si>
    <t xml:space="preserve">    汉中市湑惠渠管理局</t>
  </si>
  <si>
    <t xml:space="preserve">    汉中市冷惠渠管理局</t>
  </si>
  <si>
    <t xml:space="preserve">    汉中市水利水电建筑勘测设计院</t>
  </si>
  <si>
    <t xml:space="preserve">   403006</t>
  </si>
  <si>
    <t xml:space="preserve">    汉中市水电物资站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</si>
  <si>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</si>
  <si>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</si>
  <si>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</si>
  <si>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</si>
  <si>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</si>
  <si>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</si>
  <si>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</si>
  <si>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</si>
  <si>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</si>
  <si>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</si>
  <si>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</si>
  <si>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</si>
  <si>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</si>
  <si>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</si>
  <si>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</si>
  <si>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</si>
  <si>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 xml:space="preserve">  20508</t>
  </si>
  <si>
    <t xml:space="preserve">    进修及培训</t>
  </si>
  <si>
    <t xml:space="preserve">     2050803</t>
  </si>
  <si>
    <t xml:space="preserve">        培训支出</t>
  </si>
  <si>
    <t>208</t>
  </si>
  <si>
    <t>社会保障和就业支出</t>
  </si>
  <si>
    <t xml:space="preserve">  20805</t>
  </si>
  <si>
    <t xml:space="preserve">    行政事业单位离退休</t>
  </si>
  <si>
    <t xml:space="preserve">     2080501</t>
  </si>
  <si>
    <t xml:space="preserve">        归口管理的行政单位离退休</t>
  </si>
  <si>
    <t xml:space="preserve">     2080502</t>
  </si>
  <si>
    <t xml:space="preserve">        归口管理的事业单位离退休</t>
  </si>
  <si>
    <t xml:space="preserve">     2080505</t>
  </si>
  <si>
    <t xml:space="preserve">        归口事业单位基本养老保险缴费支出</t>
  </si>
  <si>
    <t xml:space="preserve">     2080802</t>
  </si>
  <si>
    <t xml:space="preserve">        伤残抚恤</t>
  </si>
  <si>
    <t>210</t>
  </si>
  <si>
    <t>卫生健康支出</t>
  </si>
  <si>
    <t xml:space="preserve">  21011</t>
  </si>
  <si>
    <t>行政及事业单位医疗</t>
  </si>
  <si>
    <t xml:space="preserve">     2101101</t>
  </si>
  <si>
    <t xml:space="preserve">     行政单位医疗</t>
  </si>
  <si>
    <t xml:space="preserve">    2101102</t>
  </si>
  <si>
    <t xml:space="preserve">     事业单位医疗</t>
  </si>
  <si>
    <t>213</t>
  </si>
  <si>
    <t>农林水支出</t>
  </si>
  <si>
    <t xml:space="preserve">   21303</t>
  </si>
  <si>
    <t xml:space="preserve">    水利</t>
  </si>
  <si>
    <t xml:space="preserve">     2130301</t>
  </si>
  <si>
    <t xml:space="preserve">        行政运行</t>
  </si>
  <si>
    <t xml:space="preserve">     2130306</t>
  </si>
  <si>
    <t xml:space="preserve">        水利工程运行与维护</t>
  </si>
  <si>
    <t xml:space="preserve">     2130317</t>
  </si>
  <si>
    <t xml:space="preserve">        水利技术推广</t>
  </si>
  <si>
    <t xml:space="preserve">     2130302</t>
  </si>
  <si>
    <t xml:space="preserve">        一般行政管理事务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</si>
  <si>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</si>
  <si>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</si>
  <si>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</si>
  <si>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</si>
  <si>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</si>
  <si>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</si>
  <si>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 xml:space="preserve">  30101</t>
  </si>
  <si>
    <t xml:space="preserve">    基本工资</t>
  </si>
  <si>
    <t xml:space="preserve">  50101</t>
  </si>
  <si>
    <t>工资奖金津补贴</t>
  </si>
  <si>
    <t xml:space="preserve">  50501</t>
  </si>
  <si>
    <t xml:space="preserve">  30102</t>
  </si>
  <si>
    <t xml:space="preserve">    津贴补贴</t>
  </si>
  <si>
    <t xml:space="preserve">  50501 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</si>
  <si>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</si>
  <si>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</si>
  <si>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</si>
  <si>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</si>
  <si>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</si>
  <si>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</si>
  <si>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50102</t>
  </si>
  <si>
    <t>社会保障缴费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</si>
  <si>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</si>
  <si>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</si>
  <si>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</si>
  <si>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</si>
  <si>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</si>
  <si>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</si>
  <si>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50103</t>
  </si>
  <si>
    <t>住房公积金</t>
  </si>
  <si>
    <t xml:space="preserve">  30199</t>
  </si>
  <si>
    <t xml:space="preserve">    其他工资福利支出</t>
  </si>
  <si>
    <t xml:space="preserve">  50199</t>
  </si>
  <si>
    <t>其他工资福利支出</t>
  </si>
  <si>
    <t>302</t>
  </si>
  <si>
    <t>商品和服务支出</t>
  </si>
  <si>
    <t xml:space="preserve">  30201</t>
  </si>
  <si>
    <t xml:space="preserve">    办公费</t>
  </si>
  <si>
    <t xml:space="preserve">  50201</t>
  </si>
  <si>
    <t>办公经费</t>
  </si>
  <si>
    <t xml:space="preserve">  50502</t>
  </si>
  <si>
    <t xml:space="preserve">  30202</t>
  </si>
  <si>
    <t xml:space="preserve">    印刷费</t>
  </si>
  <si>
    <t xml:space="preserve">  30204</t>
  </si>
  <si>
    <t xml:space="preserve">    手续费</t>
  </si>
  <si>
    <t xml:space="preserve">  30205</t>
  </si>
  <si>
    <t xml:space="preserve">    水费</t>
  </si>
  <si>
    <t xml:space="preserve">  30206</t>
  </si>
  <si>
    <t xml:space="preserve">    电费</t>
  </si>
  <si>
    <t xml:space="preserve">  50202</t>
  </si>
  <si>
    <t xml:space="preserve">  30207</t>
  </si>
  <si>
    <t xml:space="preserve">    邮电费</t>
  </si>
  <si>
    <t xml:space="preserve">  30209</t>
  </si>
  <si>
    <t xml:space="preserve">    物业管理费</t>
  </si>
  <si>
    <t xml:space="preserve">  30211</t>
  </si>
  <si>
    <t xml:space="preserve">    差旅费</t>
  </si>
  <si>
    <t xml:space="preserve">  30213</t>
  </si>
  <si>
    <t xml:space="preserve">    维修（护）费</t>
  </si>
  <si>
    <t xml:space="preserve">  30214</t>
  </si>
  <si>
    <t xml:space="preserve">    租赁费</t>
  </si>
  <si>
    <t xml:space="preserve">  30215</t>
  </si>
  <si>
    <t xml:space="preserve">    会议费</t>
  </si>
  <si>
    <t>会议费</t>
  </si>
  <si>
    <t xml:space="preserve">  30216</t>
  </si>
  <si>
    <t xml:space="preserve">    培训费</t>
  </si>
  <si>
    <t xml:space="preserve">  50503</t>
  </si>
  <si>
    <t>培训费</t>
  </si>
  <si>
    <t xml:space="preserve">  30217</t>
  </si>
  <si>
    <t xml:space="preserve">    公务接待费</t>
  </si>
  <si>
    <t xml:space="preserve">  50206</t>
  </si>
  <si>
    <t>公务接待费</t>
  </si>
  <si>
    <t xml:space="preserve">  30226</t>
  </si>
  <si>
    <t xml:space="preserve">    劳务费</t>
  </si>
  <si>
    <t xml:space="preserve">  50205</t>
  </si>
  <si>
    <t>委托业务费</t>
  </si>
  <si>
    <t xml:space="preserve">  30227</t>
  </si>
  <si>
    <t xml:space="preserve">    委托业务费</t>
  </si>
  <si>
    <t xml:space="preserve">  30228</t>
  </si>
  <si>
    <t xml:space="preserve">    工会经费</t>
  </si>
  <si>
    <t xml:space="preserve">  30229</t>
  </si>
  <si>
    <t xml:space="preserve">    福利费</t>
  </si>
  <si>
    <t xml:space="preserve">  30231</t>
  </si>
  <si>
    <t xml:space="preserve">    公务用车运行维护费</t>
  </si>
  <si>
    <t xml:space="preserve">  50208</t>
  </si>
  <si>
    <t>公务用车运行维护费</t>
  </si>
  <si>
    <t xml:space="preserve">  30239</t>
  </si>
  <si>
    <t xml:space="preserve">    其他交通费用</t>
  </si>
  <si>
    <t xml:space="preserve">  30240</t>
  </si>
  <si>
    <t xml:space="preserve">    税金及附加费用</t>
  </si>
  <si>
    <t xml:space="preserve">  30299</t>
  </si>
  <si>
    <t xml:space="preserve">    其他商品和服务支出</t>
  </si>
  <si>
    <t xml:space="preserve">  50299</t>
  </si>
  <si>
    <t>其他商品和服务支出</t>
  </si>
  <si>
    <t>303</t>
  </si>
  <si>
    <t>对个人和家庭的补助</t>
  </si>
  <si>
    <t xml:space="preserve">  30301</t>
  </si>
  <si>
    <t xml:space="preserve">    离休费</t>
  </si>
  <si>
    <t xml:space="preserve">  50905</t>
  </si>
  <si>
    <t>离退休费</t>
  </si>
  <si>
    <t xml:space="preserve">  30302</t>
  </si>
  <si>
    <t xml:space="preserve">    退休费</t>
  </si>
  <si>
    <t xml:space="preserve">  30304</t>
  </si>
  <si>
    <t xml:space="preserve">    抚恤金</t>
  </si>
  <si>
    <t xml:space="preserve">  50901</t>
  </si>
  <si>
    <t>社会福利和救助</t>
  </si>
  <si>
    <t xml:space="preserve">  30305</t>
  </si>
  <si>
    <t xml:space="preserve">    生活补助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</si>
  <si>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</si>
  <si>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</si>
  <si>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</si>
  <si>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</si>
  <si>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</si>
  <si>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</si>
  <si>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</si>
  <si>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</si>
  <si>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</si>
  <si>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</si>
  <si>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</si>
  <si>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</si>
  <si>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</si>
  <si>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</si>
  <si>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</si>
  <si>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</si>
  <si>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</si>
  <si>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</si>
  <si>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</si>
  <si>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</si>
  <si>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</si>
  <si>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</si>
  <si>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</si>
  <si>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</si>
  <si>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</si>
  <si>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</si>
  <si>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</si>
  <si>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</si>
  <si>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</si>
  <si>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</si>
  <si>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</si>
  <si>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</si>
  <si>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</si>
  <si>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</si>
  <si>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</si>
  <si>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</si>
  <si>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</si>
  <si>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</si>
  <si>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</si>
  <si>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</si>
  <si>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</si>
  <si>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</si>
  <si>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</si>
  <si>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</si>
  <si>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</si>
  <si>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</si>
  <si>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</si>
  <si>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</si>
  <si>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</si>
  <si>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</si>
  <si>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</si>
  <si>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</si>
  <si>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 xml:space="preserve">   403001</t>
  </si>
  <si>
    <t xml:space="preserve">     通用项目</t>
  </si>
  <si>
    <t xml:space="preserve">        派驻市水利局纪检监察组办案专项经费</t>
  </si>
  <si>
    <t>派驻市水利局纪检监察组办案专项经费</t>
  </si>
  <si>
    <t xml:space="preserve">        水库安全鉴定和注册</t>
  </si>
  <si>
    <t>完成水库安全鉴定和注册</t>
  </si>
  <si>
    <t xml:space="preserve">        水库移民工作经费</t>
  </si>
  <si>
    <t>负责水利工程移民管理工作，移民后期扶持项目管理经费</t>
  </si>
  <si>
    <t xml:space="preserve">        业务经费</t>
  </si>
  <si>
    <t>水利局日常工作经费</t>
  </si>
  <si>
    <t xml:space="preserve">  403002</t>
  </si>
  <si>
    <t>汉中市河道管理处</t>
  </si>
  <si>
    <t xml:space="preserve">        水旱灾害防御</t>
  </si>
  <si>
    <t>负责水旱灾害防御工作</t>
  </si>
  <si>
    <t xml:space="preserve">        水利综合执法</t>
  </si>
  <si>
    <t>按照市编办职能划分，对汉中市全市河道、水保、水资、渔政等方面进行执法管理</t>
  </si>
  <si>
    <t xml:space="preserve">        协议工工资</t>
  </si>
  <si>
    <t>河管处在建设单位办公用房时，和土地所在村签订协议，负担两名协议工工资和医保等费用</t>
  </si>
  <si>
    <t xml:space="preserve">  403003</t>
  </si>
  <si>
    <t>汉中市灌溉试验站</t>
  </si>
  <si>
    <t xml:space="preserve">     灌溉水有效利用系数测定及测报系统建设</t>
  </si>
  <si>
    <t>开展全市的灌溉水有效利用系数测算工作及测报系统建设</t>
  </si>
  <si>
    <t xml:space="preserve">     全市“三情”旱情测报和节水灌溉技术推广</t>
  </si>
  <si>
    <t>定期到田间取土并进行数据分析，将结果和数据上报省市</t>
  </si>
  <si>
    <t xml:space="preserve">     全市农业水价综合改革</t>
  </si>
  <si>
    <t>开展全市灌区农业水价综合改革调研，制定全市农业水价综合改革实施方案</t>
  </si>
  <si>
    <t xml:space="preserve">     全市水库注册登记和灌溉试验站站网建设</t>
  </si>
  <si>
    <t>对区域内背景数据进行观测和收集整理，加强网站建设规划和培训</t>
  </si>
  <si>
    <t xml:space="preserve">     全市水库大坝安全管理</t>
  </si>
  <si>
    <t>对全市水库大坝进行安全检测管理和技术指导</t>
  </si>
  <si>
    <t>汉中市水土保持工作总站</t>
  </si>
  <si>
    <t xml:space="preserve">     秦岭水土持规划</t>
  </si>
  <si>
    <t>完成落实秦岭生态环保督查反馈意见整治工作方案</t>
  </si>
  <si>
    <t xml:space="preserve">     全国水土保持公报基础数据采集经费</t>
  </si>
  <si>
    <t>完成全国水土保持公报基础数据采集经费</t>
  </si>
  <si>
    <t xml:space="preserve">     天地一体化动态监管经费</t>
  </si>
  <si>
    <t>完成天地一体化动态监管经费</t>
  </si>
  <si>
    <t>汉中市水利水电工程质量安全监督站</t>
  </si>
  <si>
    <t xml:space="preserve">    通用项目</t>
  </si>
  <si>
    <t xml:space="preserve">     水利水电工程质量监督和安全监督检查经费</t>
  </si>
  <si>
    <t>对全市在建水利水电工程开展质量、安全监督检查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</si>
  <si>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</si>
  <si>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</si>
  <si>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</si>
  <si>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</si>
  <si>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</si>
  <si>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</si>
  <si>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</si>
  <si>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</si>
  <si>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</si>
  <si>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</si>
  <si>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</si>
  <si>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</si>
  <si>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</si>
  <si>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</si>
  <si>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</si>
  <si>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</si>
  <si>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</si>
  <si>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</si>
  <si>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</si>
  <si>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</si>
  <si>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</si>
  <si>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</si>
  <si>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</si>
  <si>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</si>
  <si>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 xml:space="preserve">  403001</t>
  </si>
  <si>
    <t xml:space="preserve">  403004</t>
  </si>
  <si>
    <t xml:space="preserve">  403005</t>
  </si>
  <si>
    <t xml:space="preserve">    汉中市一江两岸开发管理委员会办公室</t>
  </si>
  <si>
    <t xml:space="preserve">  403007</t>
  </si>
  <si>
    <t>此5个单位为财政定补事业单位，仅预算人员工资，没有“三公经费”预算。</t>
  </si>
  <si>
    <t>2021年部门预算专项业务经费绩效目标表</t>
  </si>
  <si>
    <t>项目名称</t>
  </si>
  <si>
    <t>水库移民工作经费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</si>
  <si>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</si>
  <si>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</si>
  <si>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</si>
  <si>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</si>
  <si>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</si>
  <si>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</si>
  <si>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目标1：确保水库移民后期扶持规划、计划编制、项目实施管理工作顺利开展。
 目标2：确保在建水库移民安置工作顺利推进。
 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</si>
  <si>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</si>
  <si>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</si>
  <si>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</si>
  <si>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</si>
  <si>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</si>
  <si>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</si>
  <si>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</si>
  <si>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指标1：对水库移民后期扶持政策实施情况进行监督管理</t>
  </si>
  <si>
    <t>12次</t>
  </si>
  <si>
    <t>质量指标</t>
  </si>
  <si>
    <t>指标1：保障各县区水库移民后期扶持项目建设顺利完成</t>
  </si>
  <si>
    <t>指标完成率100%</t>
  </si>
  <si>
    <t>时效指标</t>
  </si>
  <si>
    <t>指标1：开展水库移民政策实施跟踪检查</t>
  </si>
  <si>
    <t>成本指标</t>
  </si>
  <si>
    <t>指标1：项目预算控制数</t>
  </si>
  <si>
    <t>8万元</t>
  </si>
  <si>
    <t>效
益
指
标</t>
  </si>
  <si>
    <t>经济效益
指标</t>
  </si>
  <si>
    <t xml:space="preserve"> 指标1：</t>
  </si>
  <si>
    <t>社会效益
指标</t>
  </si>
  <si>
    <t xml:space="preserve"> 指标1：移民生活条件</t>
  </si>
  <si>
    <t>显著改善</t>
  </si>
  <si>
    <t>生态效益
指标</t>
  </si>
  <si>
    <t>可持续影响
指标</t>
  </si>
  <si>
    <t>满意度指标</t>
  </si>
  <si>
    <t>服务对象
满意度指标</t>
  </si>
  <si>
    <t>指标1：保障库区移民社会稳定、群众满意</t>
  </si>
  <si>
    <t>满意度99%</t>
  </si>
  <si>
    <t>备 注：1、绩效指标可选择填写。 2、根据需要可往下续表。 3、市县扶贫资金项目的绩效目标必须公开。4、市县部门也应公开。</t>
  </si>
  <si>
    <t>水库安全鉴定和注册</t>
  </si>
  <si>
    <t xml:space="preserve"> 目标1：20水库大坝安全鉴定
 目标2：5座水库大坝注册登记发证。
  </t>
  </si>
  <si>
    <t xml:space="preserve">指标1：水库大坝安全鉴定          </t>
  </si>
  <si>
    <t>20座</t>
  </si>
  <si>
    <t>指标2：水库大坝注册登记发证</t>
  </si>
  <si>
    <t>5座</t>
  </si>
  <si>
    <t xml:space="preserve">指标1：完成安全鉴定           </t>
  </si>
  <si>
    <t>符合规定程序</t>
  </si>
  <si>
    <t>指标2：注册登记发放证书</t>
  </si>
  <si>
    <t xml:space="preserve">指标1：按计划安排，完成年度工作任务                              </t>
  </si>
  <si>
    <t>年度内</t>
  </si>
  <si>
    <t>指标2：资金拨付及时性</t>
  </si>
  <si>
    <t>及时</t>
  </si>
  <si>
    <t>预算内</t>
  </si>
  <si>
    <t xml:space="preserve"> 指标1：根据年度工作任务，组织实施病险水库加固除险，保障地方水利设施正常运行及人民生命安全</t>
  </si>
  <si>
    <t>效果明显</t>
  </si>
  <si>
    <t xml:space="preserve"> 指标1：改善水库周边环境</t>
  </si>
  <si>
    <t>明显</t>
  </si>
  <si>
    <t xml:space="preserve"> 指标1：提升水库大坝设施持续安全运行</t>
  </si>
  <si>
    <t>显著</t>
  </si>
  <si>
    <t>指标1：行业服务对象</t>
  </si>
  <si>
    <t>满意</t>
  </si>
  <si>
    <t xml:space="preserve"> 目标1：按照市纪委监委《派驻纪检监察组工作方案》八项职责、八项权限，严格落实监督执纪问责、主责主业，建立不能腐、不想腐、不敢腐监督执纪体系。
  </t>
  </si>
  <si>
    <t>指标1：出差次数</t>
  </si>
  <si>
    <t>30次</t>
  </si>
  <si>
    <t>指标2：培训及会议次数</t>
  </si>
  <si>
    <t>5次</t>
  </si>
  <si>
    <t>指标3：纪检组添置必要调查取证设备</t>
  </si>
  <si>
    <t>3台</t>
  </si>
  <si>
    <t>指标1：问题线索处置率         指标2：立案案件办结率</t>
  </si>
  <si>
    <t>指标1：按计划时间完成</t>
  </si>
  <si>
    <t xml:space="preserve"> 指标1：办案差旅费</t>
  </si>
  <si>
    <t>1.5万</t>
  </si>
  <si>
    <t xml:space="preserve"> 指标2：培训、会议费</t>
  </si>
  <si>
    <t>1.2万</t>
  </si>
  <si>
    <t xml:space="preserve"> 指标3：纪检组添置必要调查取证设备</t>
  </si>
  <si>
    <t>0.8万</t>
  </si>
  <si>
    <t xml:space="preserve"> 指标4：聘请专业技术人员参与调查取证劳务费用</t>
  </si>
  <si>
    <t>0.5万</t>
  </si>
  <si>
    <t>指标1：</t>
  </si>
  <si>
    <t>指标1：派驻机构党风廉政建设水平</t>
  </si>
  <si>
    <t>明显提高</t>
  </si>
  <si>
    <t>指标1：派驻部门满意度</t>
  </si>
  <si>
    <t>业务费</t>
  </si>
  <si>
    <t xml:space="preserve"> 
 目标1：保障单位编制外长期聘用人员工资
 目标2：确保办公区域安全保卫工作正常开展，办公秩序良好
  </t>
  </si>
  <si>
    <t xml:space="preserve"> 指标1：编制外聘用人数</t>
  </si>
  <si>
    <t>7人</t>
  </si>
  <si>
    <t xml:space="preserve"> 指标2：聘用安保人员</t>
  </si>
  <si>
    <t>4人</t>
  </si>
  <si>
    <t xml:space="preserve"> 指标1：完成后勤工作任务</t>
  </si>
  <si>
    <t>保证日常后勤工作</t>
  </si>
  <si>
    <t xml:space="preserve"> 指标1：按月支付临聘人员劳务支出</t>
  </si>
  <si>
    <t>每月</t>
  </si>
  <si>
    <t xml:space="preserve"> 指标1：预算控制数</t>
  </si>
  <si>
    <t>16万</t>
  </si>
  <si>
    <t>指标1：保障临聘人员劳务费顺利发放</t>
  </si>
  <si>
    <t>维护社会稳定</t>
  </si>
  <si>
    <t>指标1：社会公众满意度</t>
  </si>
  <si>
    <t>指标2：服务对象满意度</t>
  </si>
  <si>
    <t>指标3：职工满意度</t>
  </si>
  <si>
    <t>全市水库大坝安全管理</t>
  </si>
  <si>
    <t>监督管理、执法检查水库大坝安全监测技术指导和注册登记、复查换证工作，促使水库大坝0事故率。</t>
  </si>
  <si>
    <t xml:space="preserve"> 指标1：到水库现场指导工作</t>
  </si>
  <si>
    <t>&gt;=15</t>
  </si>
  <si>
    <t xml:space="preserve"> 指标1：指导工作完成时间</t>
  </si>
  <si>
    <t>2021年内</t>
  </si>
  <si>
    <t>&lt;=8万</t>
  </si>
  <si>
    <t xml:space="preserve"> 指标1：水库大坝运行管理情况</t>
  </si>
  <si>
    <t>为水库大坝安全运行及管理提供技术指导，保障我市水库大坝能够安全运行，科学管理。</t>
  </si>
  <si>
    <t xml:space="preserve"> 指标1：服务对象满意度</t>
  </si>
  <si>
    <t>全市“三情”测报及节水灌溉技术推广</t>
  </si>
  <si>
    <t>由专人负责，每月进行三次测量，为全市灌溉用水提供基础科研数据</t>
  </si>
  <si>
    <t xml:space="preserve"> 指标1：每月进行三次测量</t>
  </si>
  <si>
    <t>全年至少测量36次</t>
  </si>
  <si>
    <t xml:space="preserve"> 指标2：每月进行</t>
  </si>
  <si>
    <t>每月按时完成</t>
  </si>
  <si>
    <t xml:space="preserve"> 指标2：严格按照财政预算</t>
  </si>
  <si>
    <t>&lt;=3.2万元</t>
  </si>
  <si>
    <t xml:space="preserve"> 指标1：为全市灌溉用水管理提供试验数据</t>
  </si>
  <si>
    <t>提供基础科研数据，保障群众生产生活</t>
  </si>
  <si>
    <t xml:space="preserve"> 指标1：上级决策部门及相关科研机构</t>
  </si>
  <si>
    <t>全市灌溉水有效利用系数测定</t>
  </si>
  <si>
    <t xml:space="preserve"> 指标1：再建立典型示范田块</t>
  </si>
  <si>
    <t xml:space="preserve"> 指标1：满足试验条件，保证数据准确，为全市灌溉水系数测定起到示范作用。</t>
  </si>
  <si>
    <t xml:space="preserve"> 指标2：建立时间</t>
  </si>
  <si>
    <t>&lt;=32万元</t>
  </si>
  <si>
    <t>提供基础科研数据，为最严格水资源管理提供数据支持</t>
  </si>
  <si>
    <t xml:space="preserve"> 指标1：建立灌溉水有效利用系数实测系统，为上级决策部门及相关科研机构提供科学依据。</t>
  </si>
  <si>
    <t>全市农业水价综合改革</t>
  </si>
  <si>
    <t>制定全市农业水价综合改革实施方案，有效推动全市农业水价综合改革</t>
  </si>
  <si>
    <t xml:space="preserve"> 指标：调研次数</t>
  </si>
  <si>
    <t xml:space="preserve"> 指标：改革实施方案</t>
  </si>
  <si>
    <t>符合实际可执行</t>
  </si>
  <si>
    <t xml:space="preserve"> 指标：调研时间</t>
  </si>
  <si>
    <t>2021年度内完成</t>
  </si>
  <si>
    <t xml:space="preserve"> 指标：严格按照财政预算</t>
  </si>
  <si>
    <t>&lt;=4万</t>
  </si>
  <si>
    <t xml:space="preserve"> 指标：有利于政府制定全市农业水价综合改革方案及政策</t>
  </si>
  <si>
    <t>进一步提升管理能力</t>
  </si>
  <si>
    <t xml:space="preserve"> 指标：全市农业水价综合改革方案</t>
  </si>
  <si>
    <t>使农业用水更加合理有效，减少水资源浪费</t>
  </si>
  <si>
    <t xml:space="preserve"> 指标：服务于科研机构及政府</t>
  </si>
  <si>
    <t>全市水库注册登记和灌溉试验站站网建设</t>
  </si>
  <si>
    <t>对区域内背景数据进行观测和收集整理，并上报上级中心站，加强网站建设规划和培训。</t>
  </si>
  <si>
    <t xml:space="preserve"> 指标：观测和收集整理次数</t>
  </si>
  <si>
    <t xml:space="preserve"> 指标：完成重点站建设实施方案编制</t>
  </si>
  <si>
    <t xml:space="preserve"> 指标：观测和收集整理时间</t>
  </si>
  <si>
    <t xml:space="preserve"> 指标：完成部（总站）省（中心站）安排的重点站建设任务。</t>
  </si>
  <si>
    <t>进一步提升节水灌溉技术水平</t>
  </si>
  <si>
    <t xml:space="preserve"> 指标：制定我站的站网建设项目建议书</t>
  </si>
  <si>
    <t>提高陕南片区节水灌溉技术水平</t>
  </si>
  <si>
    <t xml:space="preserve"> 指标：服务于总站和中心站</t>
  </si>
  <si>
    <t>水利水电工程质量监督和安全监督检查经费</t>
  </si>
  <si>
    <t xml:space="preserve">目标1：通过质量监督和安全监督检查、“飞检”以及稽察工作的开展，规范工程建设行为，切实落实水利部“水利工程补短板、水利行业强监管”，实现全市在建水利水电工程质量安全监督工作全覆盖，保证全市在建水利工程建设有序进行；
目标2：通过对参建各方工程建设强制性条文的宣贯培训，切实加强参建各方质量安全意识，提升管理水平，以推动我市水利工程质量安全整体管理水平再上新台阶。
</t>
  </si>
  <si>
    <t xml:space="preserve"> 指标1：监督检查频次</t>
  </si>
  <si>
    <t>200余次</t>
  </si>
  <si>
    <t xml:space="preserve"> 指标2：“飞检”（政府强制性检测）次数</t>
  </si>
  <si>
    <t>2次</t>
  </si>
  <si>
    <t xml:space="preserve"> 指标3：宣贯培训人次</t>
  </si>
  <si>
    <t>2次、300人次</t>
  </si>
  <si>
    <t xml:space="preserve"> 指标4：稽察项目数</t>
  </si>
  <si>
    <t>2个</t>
  </si>
  <si>
    <t xml:space="preserve"> 指标1：项目覆盖率</t>
  </si>
  <si>
    <t xml:space="preserve"> 指标2：“飞检”（政府强制性检测）完成率</t>
  </si>
  <si>
    <t xml:space="preserve"> 指标3：宣贯培训完成率</t>
  </si>
  <si>
    <t xml:space="preserve"> 指标4：稽察项目完成率</t>
  </si>
  <si>
    <t xml:space="preserve"> 指标1：监督工作时限</t>
  </si>
  <si>
    <t>2020年底完成</t>
  </si>
  <si>
    <t xml:space="preserve"> 指标2：“飞检”（政府强制性检测）完成时限</t>
  </si>
  <si>
    <t xml:space="preserve"> 指标3：宣贯培训完成时限</t>
  </si>
  <si>
    <t xml:space="preserve"> 指标4：稽察工作完成时限</t>
  </si>
  <si>
    <t xml:space="preserve"> 指标1：严格控制监督检查相关费用支出</t>
  </si>
  <si>
    <t>≤8万元</t>
  </si>
  <si>
    <t xml:space="preserve"> 指标2：严格控制“飞检”（政府强制性检测）检测费用支出</t>
  </si>
  <si>
    <t xml:space="preserve"> 指标3：严格控制培训费用支出</t>
  </si>
  <si>
    <t xml:space="preserve"> 指标4：严格控制稽察费用相关支出</t>
  </si>
  <si>
    <t xml:space="preserve"> 指标1：履职能力</t>
  </si>
  <si>
    <t>进一步提升</t>
  </si>
  <si>
    <t xml:space="preserve"> 指标2：公共服务的效率和质量水平</t>
  </si>
  <si>
    <t>进一步提高</t>
  </si>
  <si>
    <t xml:space="preserve"> 指标：</t>
  </si>
  <si>
    <t xml:space="preserve"> 指标1：参建各方及其他部门满意率</t>
  </si>
  <si>
    <t>≥95%</t>
  </si>
  <si>
    <t>秦岭水土佛保持规划</t>
  </si>
  <si>
    <t>加强对秦岭中华主脉水土保持工作，保护秦岭生态环境</t>
  </si>
  <si>
    <t xml:space="preserve"> 指标：到项目现场监督检查</t>
  </si>
  <si>
    <t>18次</t>
  </si>
  <si>
    <t xml:space="preserve"> 指标：依据《水保法》要求</t>
  </si>
  <si>
    <t xml:space="preserve"> 指标：按计划安排，完成督查任务</t>
  </si>
  <si>
    <t xml:space="preserve"> 指标：通过检查使企业守法</t>
  </si>
  <si>
    <t xml:space="preserve"> 指标1：生态环境得到改善</t>
  </si>
  <si>
    <t xml:space="preserve"> 指标：促进水保治理</t>
  </si>
  <si>
    <t xml:space="preserve"> 指标：服务对象满意度</t>
  </si>
  <si>
    <t>天地一体化动态监管经费</t>
  </si>
  <si>
    <t>加强对生产建设人为水土流失的监测</t>
  </si>
  <si>
    <t xml:space="preserve"> 指标：对全市生态建设项目进行普查及督办</t>
  </si>
  <si>
    <t>11县全普查</t>
  </si>
  <si>
    <t xml:space="preserve"> 指标：依据水利部文件标准执行</t>
  </si>
  <si>
    <t xml:space="preserve"> 指标：按计划安排，完成年度工作任务</t>
  </si>
  <si>
    <t>&lt;=2.4万</t>
  </si>
  <si>
    <t xml:space="preserve"> 指标：通过监管使企业守法</t>
  </si>
  <si>
    <t xml:space="preserve"> 指标：促进水保治理的可持续性提供依据</t>
  </si>
  <si>
    <t>水土保持公报</t>
  </si>
  <si>
    <t>为上级水土保持决策提供依据</t>
  </si>
  <si>
    <t xml:space="preserve"> 指标：到城固、略阳、西乡三县现场指导水保监测工作</t>
  </si>
  <si>
    <t>6次</t>
  </si>
  <si>
    <t xml:space="preserve"> 指标：完成监测数据上报</t>
  </si>
  <si>
    <t xml:space="preserve"> 指标：按计划完成各项监测数据上报</t>
  </si>
  <si>
    <t>&lt;=1.6万</t>
  </si>
  <si>
    <t xml:space="preserve"> 指标：为中、省水保公报提供基础数据</t>
  </si>
  <si>
    <t>有效</t>
  </si>
  <si>
    <t xml:space="preserve"> 指标1：为水保治理提供技术支撑</t>
  </si>
  <si>
    <t xml:space="preserve"> 指标：促进水保治理的可持续性提供科学依据</t>
  </si>
  <si>
    <t>水旱灾害防御</t>
  </si>
  <si>
    <t>全面部署2021年水旱灾害防御工作，加强防汛设备设施的管护为基础，统筹兼顾，科学调度。</t>
  </si>
  <si>
    <t xml:space="preserve"> 指标：1.制作警示牌、宣传栏</t>
  </si>
  <si>
    <t>各200个</t>
  </si>
  <si>
    <t xml:space="preserve">       2.开展培训</t>
  </si>
  <si>
    <t>5场</t>
  </si>
  <si>
    <t xml:space="preserve"> 指标：保质保量制作完成</t>
  </si>
  <si>
    <t>保证质量</t>
  </si>
  <si>
    <t xml:space="preserve"> 指标：按时制作完成并摆放到位</t>
  </si>
  <si>
    <t>一个月内完成</t>
  </si>
  <si>
    <t>&lt;=12万</t>
  </si>
  <si>
    <t>指标1：完成灌溉及供水</t>
  </si>
  <si>
    <t>保证灌溉及供水</t>
  </si>
  <si>
    <t xml:space="preserve"> 指标：加强水旱灾害防御宣传，提高广大群众防御洪灾意识</t>
  </si>
  <si>
    <t>群众防洪意识进一步提高</t>
  </si>
  <si>
    <t xml:space="preserve"> 指标1：加强水库安全运行</t>
  </si>
  <si>
    <t>确保水库安全度汛</t>
  </si>
  <si>
    <t xml:space="preserve"> 指标：生态环境可持续发展</t>
  </si>
  <si>
    <t>保证生态环境可持续发展</t>
  </si>
  <si>
    <t>水利综合执法</t>
  </si>
  <si>
    <t>河湖清“四乱”成效显著，河道监管不断强化，水资源和渔政监管执法扎实推进，高效查处信访举报案件。</t>
  </si>
  <si>
    <t xml:space="preserve"> 指标：1.拍摄水利宣传片</t>
  </si>
  <si>
    <t>1部</t>
  </si>
  <si>
    <t xml:space="preserve">       2.执法宣传片全市播放</t>
  </si>
  <si>
    <t>360次</t>
  </si>
  <si>
    <t xml:space="preserve"> 指标：保证拍摄质量</t>
  </si>
  <si>
    <t>保证拍摄质量</t>
  </si>
  <si>
    <t xml:space="preserve"> 指标：按时拍摄完成并在全市播放</t>
  </si>
  <si>
    <t>两个月内</t>
  </si>
  <si>
    <t>&lt;=28万</t>
  </si>
  <si>
    <t>指标1：保证国有矿产资源不流失</t>
  </si>
  <si>
    <t>减少非法采砂行为</t>
  </si>
  <si>
    <t xml:space="preserve"> 指标：大力宣传水利行业法规，震慑非法采砂</t>
  </si>
  <si>
    <t xml:space="preserve"> 指标1：保护全市河道自然生态环境</t>
  </si>
  <si>
    <t>全市河湖环境向好发展</t>
  </si>
  <si>
    <t>土地协议工工资</t>
  </si>
  <si>
    <t>保障土地协议工工资按时支付</t>
  </si>
  <si>
    <t xml:space="preserve"> 指标：发放土地协议工工资</t>
  </si>
  <si>
    <t>15万</t>
  </si>
  <si>
    <t xml:space="preserve"> 指标：按时发放工资</t>
  </si>
  <si>
    <t>保证按时发放工资</t>
  </si>
  <si>
    <t>&lt;=15万</t>
  </si>
  <si>
    <t>指标1：土地协议工工资收入稳定</t>
  </si>
  <si>
    <t>保证土地协议工工资收入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</si>
  <si>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</si>
  <si>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</si>
  <si>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</si>
  <si>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</si>
  <si>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</si>
  <si>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</si>
  <si>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</si>
  <si>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</si>
  <si>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</si>
  <si>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保障人员经费和机关正常运转</t>
  </si>
  <si>
    <t>任务2</t>
  </si>
  <si>
    <t xml:space="preserve">履职专项业务经费：
1、进行水库大坝安全鉴定及水库大坝注册登记发证工作；
2、进行水库移民后期扶持规划、计划编制以及项目实施管理工作；
3、为水库大坝安全运行及管理提供技术指导，为全市灌溉用水提供基础科研数据；为全市灌溉用水提供基础科研数据，全市农业水价综合改革
4、通过质量监督和安全监督检查、“飞检”以及稽察工作的开展，规范工程建设行为，切实落实水利部“水利工程补短板、水利行业强监管”，实现全市在建水利水电工程质量安全监督工作全覆盖，保证全市在建水利工程建设有序进行；
5、完成秦岭水土保持生态环境专项检查，全面落实生态建设项目水土保持方案。
6、负责一江两岸管理范围内所有公共设施的日常运行管理；负责桥闸运行、防汛调度、技术观测及工程设施的安全；负责一江两岸管理范围内堤防维修维护、环境保洁、绿化养护及公共设施安全维护。
7、扎实开展河道巡查活动，保护河道管理范围内的水利、防洪设施，严厉打击盗采河砂等等涉黑、违法活动。
</t>
  </si>
  <si>
    <t>金额合计</t>
  </si>
  <si>
    <t>年度
总体
目标</t>
  </si>
  <si>
    <t xml:space="preserve">  目标一、落实重点水利项目建设，为全市经济社会发展提供坚实的水利支撑：1、完成汉江综合整治工程；2、完成石门水库与病险水库除险加固项目建设；3、基本完成引汉济渭移民安置工作。
  目标二、加强农村水利建设，为乡村振兴提供水利保障：1、实施农村供水保障工程；2、实施灌区节水改造工程；3、实施水电站整治和水库安全鉴定工程；4、完成石门灌区农业水价综合改革工作。
  目标三、深化河湖生态治理，打造美丽河湖：1、推进河长湖长履职，2、开展河湖专项整治，3、持续推进河湖生态保护。
  目标四、提升水旱灾害防御防治能力：1、建成汉江上游水库防洪及生态联防联控智慧系统，2、完成中省下达年度水毁项目修复任务以及山洪沟治理项目。
  目标五、抓好节约用水管理，促进全社会节约水资源。1、编制全市水资源、利用、保护等规划和办法，增强水资源可持续发展能力；2、深化节水行动，推进节水示范单位创建建设，打造汉中节水新名片。
</t>
  </si>
  <si>
    <t>年
度
绩
效
指
标</t>
  </si>
  <si>
    <t>产出指标</t>
  </si>
  <si>
    <t xml:space="preserve"> 指标1：完成固定资产投资任务。</t>
  </si>
  <si>
    <t>30亿元</t>
  </si>
  <si>
    <t xml:space="preserve"> 指标2：</t>
  </si>
  <si>
    <t xml:space="preserve"> ……</t>
  </si>
  <si>
    <t xml:space="preserve"> 指标1：依据单位职能，完成各项业务工作。</t>
  </si>
  <si>
    <t>100%完成</t>
  </si>
  <si>
    <t xml:space="preserve"> 指标1：按年度工作作战图计划，完成工作任务</t>
  </si>
  <si>
    <t>按作战图时间完成</t>
  </si>
  <si>
    <t xml:space="preserve"> 指标2：按规定时间公开部门预决算</t>
  </si>
  <si>
    <t>指标3：部门整体支出进度</t>
  </si>
  <si>
    <t>按月完成支出进度</t>
  </si>
  <si>
    <t xml:space="preserve"> 指标1：节约成本，严格执行资金管理，按预算执行到位</t>
  </si>
  <si>
    <t xml:space="preserve"> 指标2：基本支出</t>
  </si>
  <si>
    <t>严格控制经费支出，不超过预算</t>
  </si>
  <si>
    <t>指标3：项目支出</t>
  </si>
  <si>
    <t>效益指标</t>
  </si>
  <si>
    <t xml:space="preserve"> 指标1：水行政执法挽回的直接经济损失</t>
  </si>
  <si>
    <t xml:space="preserve"> 指标1：集中力量实施一批联村并网改造项目，扩大工程供水规模和覆盖人口</t>
  </si>
  <si>
    <t>明显提升</t>
  </si>
  <si>
    <t xml:space="preserve"> 指标2：大力开展河湖乱象整治专项行动</t>
  </si>
  <si>
    <t>指标3：提高公众水法制意识</t>
  </si>
  <si>
    <t>指标4： 合理开发利用和保护水资源，防治水害，充分发挥水资源的综合效益。</t>
  </si>
  <si>
    <t>效益良好</t>
  </si>
  <si>
    <t xml:space="preserve"> 指标1：加快推动农村饮用水水源保护区划定和环境问题整治，规范做好水源地保护和周边环境风险防范，从源头保障供水水质</t>
  </si>
  <si>
    <t xml:space="preserve"> 指标2：通过对自然因素和人为活动造成水土流失所采取的预防和治理措施，有效改善生态环境。</t>
  </si>
  <si>
    <t xml:space="preserve"> 指标3：一江两岸生态环境保护</t>
  </si>
  <si>
    <t>维护好生态自然修复，努力促进生态环境的发展。</t>
  </si>
  <si>
    <t xml:space="preserve"> 指标1：实现社会效益、经济效益的同步增长</t>
  </si>
  <si>
    <t>稳步增长</t>
  </si>
  <si>
    <t xml:space="preserve"> 指标2：促进流域综合治理开发以及水资源可持续利用</t>
  </si>
  <si>
    <t>指标3：促进砂石、河道岸线等实现可持续利用</t>
  </si>
  <si>
    <t xml:space="preserve"> 指标1：社会公众满意度</t>
  </si>
  <si>
    <t xml:space="preserve"> 指标2：行业服务对象满意度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</si>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</sst>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 "/>
    <numFmt numFmtId="181" formatCode="#,##0.00_ 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color theme="1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176" fontId="18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7" fillId="9" borderId="21" applyNumberFormat="0" applyAlignment="0" applyProtection="0">
      <alignment vertical="center"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0" fillId="3" borderId="17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4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6" fillId="22" borderId="23" applyNumberFormat="0" applyAlignment="0" applyProtection="0">
      <alignment vertical="center"/>
    </xf>
    <xf numFmtId="0" fontId="37" fillId="22" borderId="21" applyNumberFormat="0" applyAlignment="0" applyProtection="0">
      <alignment vertical="center"/>
    </xf>
    <xf numFmtId="0" fontId="29" fillId="10" borderId="2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0" borderId="0"/>
    <xf numFmtId="0" fontId="22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1" fillId="0" borderId="0"/>
    <xf numFmtId="0" fontId="22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/>
    <xf numFmtId="0" fontId="1" fillId="0" borderId="0" xfId="55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 applyAlignment="1">
      <alignment vertical="center" wrapText="1"/>
    </xf>
    <xf numFmtId="0" fontId="4" fillId="0" borderId="0" xfId="55" applyFont="1" applyAlignment="1" applyProtection="1">
      <alignment horizontal="center" vertical="center" wrapText="1"/>
      <protection locked="0"/>
    </xf>
    <xf numFmtId="0" fontId="1" fillId="0" borderId="0" xfId="55" applyFont="1" applyAlignment="1">
      <alignment horizontal="center" vertical="center" wrapText="1"/>
    </xf>
    <xf numFmtId="0" fontId="1" fillId="0" borderId="1" xfId="55" applyFont="1" applyBorder="1" applyAlignment="1">
      <alignment vertical="center"/>
    </xf>
    <xf numFmtId="0" fontId="1" fillId="0" borderId="1" xfId="55" applyFont="1" applyBorder="1" applyAlignment="1">
      <alignment vertical="center" wrapText="1"/>
    </xf>
    <xf numFmtId="0" fontId="1" fillId="0" borderId="0" xfId="55" applyFont="1" applyBorder="1" applyAlignment="1">
      <alignment vertical="center" wrapText="1"/>
    </xf>
    <xf numFmtId="0" fontId="1" fillId="0" borderId="2" xfId="55" applyBorder="1" applyAlignment="1">
      <alignment horizontal="center" vertical="center" wrapText="1"/>
    </xf>
    <xf numFmtId="0" fontId="1" fillId="0" borderId="3" xfId="55" applyBorder="1" applyAlignment="1">
      <alignment horizontal="center" vertical="center" wrapText="1"/>
    </xf>
    <xf numFmtId="0" fontId="1" fillId="0" borderId="4" xfId="55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1" fillId="0" borderId="3" xfId="55" applyFont="1" applyBorder="1" applyAlignment="1">
      <alignment horizontal="center" vertical="center" wrapText="1"/>
    </xf>
    <xf numFmtId="0" fontId="1" fillId="0" borderId="5" xfId="55" applyFont="1" applyBorder="1" applyAlignment="1">
      <alignment horizontal="center" vertical="center" wrapText="1"/>
    </xf>
    <xf numFmtId="0" fontId="1" fillId="0" borderId="5" xfId="55" applyBorder="1" applyAlignment="1">
      <alignment horizontal="center" vertical="center" wrapText="1"/>
    </xf>
    <xf numFmtId="0" fontId="1" fillId="0" borderId="5" xfId="55" applyBorder="1" applyAlignment="1">
      <alignment vertical="center" wrapText="1"/>
    </xf>
    <xf numFmtId="0" fontId="1" fillId="0" borderId="6" xfId="5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Border="1" applyAlignment="1">
      <alignment horizontal="center" vertical="center" wrapText="1"/>
    </xf>
    <xf numFmtId="0" fontId="1" fillId="0" borderId="13" xfId="55" applyBorder="1" applyAlignment="1">
      <alignment horizontal="center" vertical="center" wrapText="1"/>
    </xf>
    <xf numFmtId="0" fontId="1" fillId="0" borderId="13" xfId="55" applyFont="1" applyBorder="1" applyAlignment="1">
      <alignment horizontal="left" vertical="center" wrapText="1"/>
    </xf>
    <xf numFmtId="0" fontId="1" fillId="0" borderId="2" xfId="55" applyBorder="1" applyAlignment="1">
      <alignment horizontal="left" vertical="center" wrapText="1"/>
    </xf>
    <xf numFmtId="0" fontId="1" fillId="0" borderId="4" xfId="55" applyBorder="1" applyAlignment="1">
      <alignment horizontal="left" vertical="center" wrapText="1"/>
    </xf>
    <xf numFmtId="0" fontId="1" fillId="0" borderId="2" xfId="55" applyFont="1" applyBorder="1" applyAlignment="1">
      <alignment horizontal="left" vertical="center" wrapText="1"/>
    </xf>
    <xf numFmtId="0" fontId="1" fillId="0" borderId="4" xfId="55" applyFont="1" applyBorder="1" applyAlignment="1">
      <alignment horizontal="left" vertical="center" wrapText="1"/>
    </xf>
    <xf numFmtId="0" fontId="6" fillId="0" borderId="0" xfId="55" applyNumberFormat="1" applyFont="1" applyFill="1" applyAlignment="1">
      <alignment horizontal="center" vertical="center" wrapText="1"/>
    </xf>
    <xf numFmtId="0" fontId="1" fillId="0" borderId="0" xfId="55" applyAlignment="1">
      <alignment vertical="center"/>
    </xf>
    <xf numFmtId="0" fontId="6" fillId="0" borderId="0" xfId="55" applyFont="1" applyAlignment="1">
      <alignment vertical="center" wrapText="1"/>
    </xf>
    <xf numFmtId="0" fontId="3" fillId="0" borderId="0" xfId="55" applyFont="1" applyAlignment="1">
      <alignment vertical="center"/>
    </xf>
    <xf numFmtId="0" fontId="4" fillId="0" borderId="0" xfId="55" applyFont="1" applyAlignment="1">
      <alignment horizontal="center" vertical="center" wrapText="1"/>
    </xf>
    <xf numFmtId="0" fontId="1" fillId="0" borderId="0" xfId="55" applyFont="1" applyAlignment="1">
      <alignment vertical="center"/>
    </xf>
    <xf numFmtId="0" fontId="1" fillId="0" borderId="2" xfId="55" applyFont="1" applyFill="1" applyBorder="1" applyAlignment="1">
      <alignment horizontal="center" vertical="center" wrapText="1"/>
    </xf>
    <xf numFmtId="0" fontId="1" fillId="0" borderId="4" xfId="55" applyFont="1" applyFill="1" applyBorder="1" applyAlignment="1">
      <alignment horizontal="center" vertical="center" wrapText="1"/>
    </xf>
    <xf numFmtId="0" fontId="0" fillId="0" borderId="2" xfId="55" applyFont="1" applyFill="1" applyBorder="1" applyAlignment="1">
      <alignment horizontal="left" vertical="center" wrapText="1"/>
    </xf>
    <xf numFmtId="0" fontId="0" fillId="0" borderId="4" xfId="55" applyFont="1" applyFill="1" applyBorder="1" applyAlignment="1">
      <alignment horizontal="left" vertical="center" wrapText="1"/>
    </xf>
    <xf numFmtId="0" fontId="1" fillId="0" borderId="5" xfId="55" applyFont="1" applyBorder="1" applyAlignment="1">
      <alignment horizontal="left" vertical="top" wrapText="1"/>
    </xf>
    <xf numFmtId="0" fontId="1" fillId="0" borderId="5" xfId="55" applyBorder="1" applyAlignment="1">
      <alignment horizontal="left" vertical="top" wrapText="1"/>
    </xf>
    <xf numFmtId="0" fontId="1" fillId="0" borderId="5" xfId="55" applyFont="1" applyFill="1" applyBorder="1" applyAlignment="1">
      <alignment horizontal="left" vertical="center" wrapText="1"/>
    </xf>
    <xf numFmtId="9" fontId="1" fillId="0" borderId="5" xfId="55" applyNumberFormat="1" applyFont="1" applyFill="1" applyBorder="1" applyAlignment="1">
      <alignment horizontal="left" vertical="center" wrapText="1"/>
    </xf>
    <xf numFmtId="0" fontId="1" fillId="0" borderId="5" xfId="55" applyFont="1" applyBorder="1" applyAlignment="1">
      <alignment horizontal="left" vertical="center" wrapText="1"/>
    </xf>
    <xf numFmtId="0" fontId="1" fillId="0" borderId="5" xfId="55" applyBorder="1" applyAlignment="1">
      <alignment horizontal="left" vertical="center" wrapText="1"/>
    </xf>
    <xf numFmtId="0" fontId="1" fillId="0" borderId="13" xfId="55" applyBorder="1" applyAlignment="1">
      <alignment horizontal="left" vertical="center" wrapText="1"/>
    </xf>
    <xf numFmtId="0" fontId="1" fillId="0" borderId="2" xfId="55" applyFont="1" applyFill="1" applyBorder="1" applyAlignment="1">
      <alignment horizontal="left" vertical="center" wrapText="1"/>
    </xf>
    <xf numFmtId="9" fontId="1" fillId="0" borderId="14" xfId="55" applyNumberFormat="1" applyFont="1" applyFill="1" applyBorder="1" applyAlignment="1">
      <alignment horizontal="left" vertical="center" wrapText="1"/>
    </xf>
    <xf numFmtId="0" fontId="1" fillId="0" borderId="14" xfId="55" applyFont="1" applyFill="1" applyBorder="1" applyAlignment="1">
      <alignment horizontal="left" vertical="center" wrapText="1"/>
    </xf>
    <xf numFmtId="0" fontId="1" fillId="0" borderId="4" xfId="55" applyFont="1" applyFill="1" applyBorder="1" applyAlignment="1">
      <alignment horizontal="left" vertical="center" wrapText="1"/>
    </xf>
    <xf numFmtId="0" fontId="6" fillId="0" borderId="0" xfId="55" applyNumberFormat="1" applyFont="1" applyFill="1" applyBorder="1" applyAlignment="1">
      <alignment vertical="center" wrapText="1"/>
    </xf>
    <xf numFmtId="0" fontId="1" fillId="0" borderId="0" xfId="55" applyAlignment="1" applyProtection="1">
      <alignment vertical="center" wrapText="1"/>
      <protection locked="0"/>
    </xf>
    <xf numFmtId="0" fontId="5" fillId="0" borderId="5" xfId="0" applyFont="1" applyFill="1" applyBorder="1" applyAlignment="1">
      <alignment vertical="center"/>
    </xf>
    <xf numFmtId="0" fontId="1" fillId="0" borderId="13" xfId="55" applyFont="1" applyBorder="1" applyAlignment="1">
      <alignment horizontal="center" vertical="center" wrapText="1"/>
    </xf>
    <xf numFmtId="0" fontId="1" fillId="0" borderId="5" xfId="55" applyFont="1" applyFill="1" applyBorder="1" applyAlignment="1">
      <alignment vertical="center" wrapText="1"/>
    </xf>
    <xf numFmtId="0" fontId="1" fillId="0" borderId="15" xfId="55" applyFont="1" applyBorder="1" applyAlignment="1">
      <alignment horizontal="center" vertical="center" wrapText="1"/>
    </xf>
    <xf numFmtId="0" fontId="1" fillId="0" borderId="14" xfId="55" applyFont="1" applyBorder="1" applyAlignment="1">
      <alignment horizontal="center" vertical="center" wrapText="1"/>
    </xf>
    <xf numFmtId="0" fontId="1" fillId="0" borderId="13" xfId="55" applyFont="1" applyBorder="1" applyAlignment="1">
      <alignment horizontal="center" vertical="center"/>
    </xf>
    <xf numFmtId="0" fontId="1" fillId="0" borderId="15" xfId="55" applyFont="1" applyBorder="1" applyAlignment="1">
      <alignment horizontal="center" vertical="center"/>
    </xf>
    <xf numFmtId="0" fontId="6" fillId="0" borderId="0" xfId="55" applyNumberFormat="1" applyFont="1" applyFill="1" applyAlignment="1" applyProtection="1">
      <alignment horizontal="left" vertical="center" wrapText="1"/>
      <protection locked="0"/>
    </xf>
    <xf numFmtId="0" fontId="1" fillId="0" borderId="0" xfId="55" applyFont="1" applyAlignment="1">
      <alignment vertical="center" wrapText="1"/>
    </xf>
    <xf numFmtId="0" fontId="1" fillId="0" borderId="5" xfId="53" applyBorder="1" applyAlignment="1">
      <alignment vertical="center" wrapText="1"/>
    </xf>
    <xf numFmtId="9" fontId="1" fillId="0" borderId="5" xfId="53" applyNumberFormat="1" applyBorder="1" applyAlignment="1">
      <alignment horizontal="left" vertical="center" wrapText="1"/>
    </xf>
    <xf numFmtId="0" fontId="1" fillId="0" borderId="5" xfId="53" applyBorder="1" applyAlignment="1">
      <alignment horizontal="left" vertical="center" wrapText="1"/>
    </xf>
    <xf numFmtId="0" fontId="1" fillId="0" borderId="5" xfId="55" applyFont="1" applyFill="1" applyBorder="1" applyAlignment="1">
      <alignment horizontal="right" vertical="center" wrapText="1"/>
    </xf>
    <xf numFmtId="9" fontId="1" fillId="0" borderId="5" xfId="55" applyNumberFormat="1" applyFont="1" applyFill="1" applyBorder="1" applyAlignment="1">
      <alignment vertical="center" wrapText="1"/>
    </xf>
    <xf numFmtId="0" fontId="1" fillId="0" borderId="5" xfId="55" applyFont="1" applyBorder="1" applyAlignment="1">
      <alignment horizontal="right" vertical="center" wrapText="1"/>
    </xf>
    <xf numFmtId="0" fontId="1" fillId="0" borderId="5" xfId="53" applyBorder="1" applyAlignment="1">
      <alignment horizontal="right" vertical="center" wrapText="1"/>
    </xf>
    <xf numFmtId="9" fontId="1" fillId="0" borderId="5" xfId="55" applyNumberFormat="1" applyFont="1" applyFill="1" applyBorder="1" applyAlignment="1">
      <alignment horizontal="right" vertical="center" wrapText="1"/>
    </xf>
    <xf numFmtId="0" fontId="6" fillId="0" borderId="5" xfId="55" applyFont="1" applyFill="1" applyBorder="1" applyAlignment="1">
      <alignment vertical="center" wrapText="1"/>
    </xf>
    <xf numFmtId="0" fontId="6" fillId="0" borderId="5" xfId="55" applyFont="1" applyFill="1" applyBorder="1" applyAlignment="1">
      <alignment horizontal="center" vertical="center" wrapText="1"/>
    </xf>
    <xf numFmtId="9" fontId="6" fillId="0" borderId="5" xfId="55" applyNumberFormat="1" applyFont="1" applyFill="1" applyBorder="1" applyAlignment="1">
      <alignment horizontal="center" vertical="center" wrapText="1"/>
    </xf>
    <xf numFmtId="0" fontId="6" fillId="0" borderId="13" xfId="55" applyFont="1" applyFill="1" applyBorder="1" applyAlignment="1">
      <alignment horizontal="center" vertical="center" wrapText="1"/>
    </xf>
    <xf numFmtId="0" fontId="6" fillId="0" borderId="15" xfId="55" applyFont="1" applyFill="1" applyBorder="1" applyAlignment="1">
      <alignment horizontal="center" vertical="center" wrapText="1"/>
    </xf>
    <xf numFmtId="0" fontId="6" fillId="0" borderId="14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vertical="center" wrapText="1"/>
    </xf>
    <xf numFmtId="9" fontId="1" fillId="0" borderId="5" xfId="55" applyNumberFormat="1" applyFill="1" applyBorder="1" applyAlignment="1">
      <alignment horizontal="left" vertical="center" wrapText="1"/>
    </xf>
    <xf numFmtId="0" fontId="0" fillId="0" borderId="5" xfId="55" applyFont="1" applyFill="1" applyBorder="1" applyAlignment="1">
      <alignment vertical="center" wrapText="1"/>
    </xf>
    <xf numFmtId="0" fontId="1" fillId="0" borderId="5" xfId="55" applyFill="1" applyBorder="1" applyAlignment="1">
      <alignment horizontal="left" vertical="center" wrapText="1"/>
    </xf>
    <xf numFmtId="0" fontId="8" fillId="0" borderId="5" xfId="55" applyFont="1" applyFill="1" applyBorder="1" applyAlignment="1">
      <alignment horizontal="left" vertical="center" wrapText="1"/>
    </xf>
    <xf numFmtId="0" fontId="1" fillId="0" borderId="14" xfId="55" applyFont="1" applyBorder="1" applyAlignment="1">
      <alignment horizontal="center" vertical="center"/>
    </xf>
    <xf numFmtId="9" fontId="1" fillId="0" borderId="5" xfId="55" applyNumberFormat="1" applyFont="1" applyBorder="1" applyAlignment="1">
      <alignment horizontal="left" vertical="center" wrapText="1"/>
    </xf>
    <xf numFmtId="0" fontId="8" fillId="0" borderId="5" xfId="55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2" xfId="55" applyFont="1" applyBorder="1" applyAlignment="1">
      <alignment vertical="center" wrapText="1"/>
    </xf>
    <xf numFmtId="0" fontId="1" fillId="0" borderId="4" xfId="55" applyFont="1" applyBorder="1" applyAlignment="1">
      <alignment vertical="center" wrapText="1"/>
    </xf>
    <xf numFmtId="0" fontId="9" fillId="0" borderId="5" xfId="55" applyFont="1" applyBorder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/>
    <xf numFmtId="180" fontId="0" fillId="0" borderId="5" xfId="0" applyNumberFormat="1" applyFill="1" applyBorder="1" applyAlignment="1"/>
    <xf numFmtId="49" fontId="0" fillId="0" borderId="5" xfId="0" applyNumberFormat="1" applyFill="1" applyBorder="1" applyAlignment="1"/>
    <xf numFmtId="49" fontId="0" fillId="0" borderId="5" xfId="0" applyNumberFormat="1" applyFill="1" applyBorder="1" applyAlignment="1">
      <alignment wrapText="1"/>
    </xf>
    <xf numFmtId="49" fontId="0" fillId="0" borderId="5" xfId="0" applyNumberForma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180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49" fontId="0" fillId="0" borderId="5" xfId="0" applyNumberForma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4" xfId="0" applyFill="1" applyBorder="1" applyAlignment="1"/>
    <xf numFmtId="180" fontId="10" fillId="0" borderId="5" xfId="0" applyNumberFormat="1" applyFont="1" applyFill="1" applyBorder="1" applyAlignment="1"/>
    <xf numFmtId="181" fontId="10" fillId="0" borderId="0" xfId="0" applyNumberFormat="1" applyFont="1" applyFill="1"/>
    <xf numFmtId="181" fontId="10" fillId="0" borderId="5" xfId="0" applyNumberFormat="1" applyFont="1" applyFill="1" applyBorder="1" applyAlignment="1"/>
    <xf numFmtId="181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181" fontId="0" fillId="0" borderId="5" xfId="0" applyNumberFormat="1" applyFont="1" applyFill="1" applyBorder="1" applyAlignment="1" applyProtection="1">
      <alignment horizontal="right" vertical="center"/>
    </xf>
    <xf numFmtId="181" fontId="0" fillId="0" borderId="5" xfId="0" applyNumberFormat="1" applyFont="1" applyFill="1" applyBorder="1" applyAlignment="1">
      <alignment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2" fillId="0" borderId="5" xfId="0" applyNumberFormat="1" applyFont="1" applyFill="1" applyBorder="1" applyAlignment="1" applyProtection="1">
      <alignment horizontal="center" vertical="center"/>
    </xf>
    <xf numFmtId="181" fontId="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81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ill="1" applyBorder="1" applyAlignment="1">
      <alignment horizontal="left" vertical="center"/>
    </xf>
    <xf numFmtId="181" fontId="0" fillId="0" borderId="5" xfId="0" applyNumberForma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81" fontId="0" fillId="0" borderId="5" xfId="0" applyNumberFormat="1" applyFill="1" applyBorder="1" applyAlignment="1">
      <alignment horizontal="center" vertical="center"/>
    </xf>
    <xf numFmtId="181" fontId="1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vertical="center" wrapText="1"/>
    </xf>
    <xf numFmtId="181" fontId="1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181" fontId="0" fillId="0" borderId="5" xfId="0" applyNumberFormat="1" applyFont="1" applyFill="1" applyBorder="1" applyAlignment="1" applyProtection="1">
      <alignment horizontal="right" vertical="center" wrapText="1"/>
    </xf>
    <xf numFmtId="181" fontId="0" fillId="0" borderId="13" xfId="0" applyNumberFormat="1" applyFont="1" applyFill="1" applyBorder="1" applyAlignment="1" applyProtection="1">
      <alignment horizontal="right" vertical="center" wrapText="1"/>
    </xf>
    <xf numFmtId="181" fontId="0" fillId="0" borderId="13" xfId="0" applyNumberFormat="1" applyBorder="1" applyAlignment="1">
      <alignment horizontal="right" vertical="center"/>
    </xf>
    <xf numFmtId="181" fontId="0" fillId="0" borderId="5" xfId="0" applyNumberFormat="1" applyFill="1" applyBorder="1"/>
    <xf numFmtId="0" fontId="10" fillId="0" borderId="5" xfId="0" applyFont="1" applyFill="1" applyBorder="1"/>
    <xf numFmtId="181" fontId="0" fillId="0" borderId="5" xfId="0" applyNumberFormat="1" applyBorder="1"/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181" fontId="0" fillId="0" borderId="13" xfId="0" applyNumberFormat="1" applyFont="1" applyFill="1" applyBorder="1" applyAlignment="1" applyProtection="1">
      <alignment horizontal="center" vertical="center" wrapText="1"/>
    </xf>
    <xf numFmtId="181" fontId="0" fillId="0" borderId="13" xfId="0" applyNumberFormat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4" fontId="10" fillId="0" borderId="14" xfId="0" applyNumberFormat="1" applyFont="1" applyFill="1" applyBorder="1" applyAlignment="1" applyProtection="1">
      <alignment horizontal="right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4" fontId="10" fillId="0" borderId="5" xfId="0" applyNumberFormat="1" applyFont="1" applyFill="1" applyBorder="1" applyAlignment="1" applyProtection="1">
      <alignment horizontal="right" vertical="center" wrapText="1"/>
    </xf>
    <xf numFmtId="4" fontId="10" fillId="0" borderId="5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10" xfId="53"/>
    <cellStyle name="60% - 强调文字颜色 6" xfId="54" builtinId="52"/>
    <cellStyle name="常规 2" xfId="55"/>
    <cellStyle name="常规 3" xfId="56"/>
    <cellStyle name="常规 2 4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8" sqref="A8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223" t="s">
        <v>0</v>
      </c>
      <c r="B2" s="224"/>
      <c r="C2" s="224"/>
      <c r="D2" s="224"/>
    </row>
    <row r="3" ht="93.75" customHeight="1" spans="1:1">
      <c r="A3" s="225"/>
    </row>
    <row r="4" ht="81.75" customHeight="1" spans="1:1">
      <c r="A4" s="226" t="s">
        <v>1</v>
      </c>
    </row>
    <row r="5" ht="41" customHeight="1" spans="1:1">
      <c r="A5" s="226" t="s">
        <v>2</v>
      </c>
    </row>
    <row r="6" ht="37" customHeight="1" spans="1:1">
      <c r="A6" s="226" t="s">
        <v>3</v>
      </c>
    </row>
    <row r="7" ht="12.75" customHeight="1" spans="1:1">
      <c r="A7" s="227"/>
    </row>
    <row r="8" ht="12.75" customHeight="1" spans="1:1">
      <c r="A8" s="227"/>
    </row>
    <row r="9" ht="12.75" customHeight="1" spans="1:1">
      <c r="A9" s="227"/>
    </row>
    <row r="10" ht="12.75" customHeight="1" spans="1:1">
      <c r="A10" s="227"/>
    </row>
    <row r="11" ht="12.75" customHeight="1" spans="1:1">
      <c r="A11" s="227"/>
    </row>
    <row r="12" ht="12.75" customHeight="1" spans="1:1">
      <c r="A12" s="227"/>
    </row>
    <row r="13" ht="12.75" customHeight="1" spans="1:1">
      <c r="A13" s="22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showGridLines="0" showZeros="0" topLeftCell="B1" workbookViewId="0">
      <selection activeCell="M20" sqref="M2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92" t="s">
        <v>24</v>
      </c>
    </row>
    <row r="2" ht="28.5" customHeight="1" spans="1:8">
      <c r="A2" s="93" t="s">
        <v>330</v>
      </c>
      <c r="B2" s="93"/>
      <c r="C2" s="93"/>
      <c r="D2" s="93"/>
      <c r="E2" s="93"/>
      <c r="F2" s="93"/>
      <c r="G2" s="93"/>
      <c r="H2" s="93"/>
    </row>
    <row r="3" ht="22.5" customHeight="1" spans="8:8">
      <c r="H3" s="112" t="s">
        <v>45</v>
      </c>
    </row>
    <row r="4" ht="22.5" customHeight="1" spans="1:8">
      <c r="A4" s="115" t="s">
        <v>223</v>
      </c>
      <c r="B4" s="115" t="s">
        <v>224</v>
      </c>
      <c r="C4" s="115" t="s">
        <v>225</v>
      </c>
      <c r="D4" s="115" t="s">
        <v>226</v>
      </c>
      <c r="E4" s="115" t="s">
        <v>140</v>
      </c>
      <c r="F4" s="115" t="s">
        <v>180</v>
      </c>
      <c r="G4" s="115" t="s">
        <v>181</v>
      </c>
      <c r="H4" s="115" t="s">
        <v>183</v>
      </c>
    </row>
    <row r="5" customHeight="1" spans="1:8">
      <c r="A5" s="102"/>
      <c r="B5" s="102" t="s">
        <v>140</v>
      </c>
      <c r="C5" s="102"/>
      <c r="D5" s="102"/>
      <c r="E5" s="103">
        <f>E6+E23+E59</f>
        <v>2891.56</v>
      </c>
      <c r="F5" s="103">
        <f>F6+F59+F23</f>
        <v>2672.88</v>
      </c>
      <c r="G5" s="103">
        <f>G23</f>
        <v>218.68</v>
      </c>
      <c r="H5" s="102"/>
    </row>
    <row r="6" customHeight="1" spans="1:8">
      <c r="A6" s="104">
        <v>301</v>
      </c>
      <c r="B6" s="102" t="s">
        <v>227</v>
      </c>
      <c r="C6" s="102"/>
      <c r="D6" s="102"/>
      <c r="E6" s="103">
        <f>SUM(E7:E22)</f>
        <v>2603.09</v>
      </c>
      <c r="F6" s="103">
        <f>SUM(F7:F22)</f>
        <v>2603.09</v>
      </c>
      <c r="G6" s="103">
        <v>0</v>
      </c>
      <c r="H6" s="102"/>
    </row>
    <row r="7" customHeight="1" spans="1:8">
      <c r="A7" s="104" t="s">
        <v>228</v>
      </c>
      <c r="B7" s="102" t="s">
        <v>229</v>
      </c>
      <c r="C7" s="104" t="s">
        <v>230</v>
      </c>
      <c r="D7" s="102" t="s">
        <v>231</v>
      </c>
      <c r="E7" s="103">
        <v>397.23</v>
      </c>
      <c r="F7" s="103">
        <v>397.23</v>
      </c>
      <c r="G7" s="103">
        <v>0</v>
      </c>
      <c r="H7" s="102"/>
    </row>
    <row r="8" customHeight="1" spans="1:8">
      <c r="A8" s="104" t="s">
        <v>228</v>
      </c>
      <c r="B8" s="102" t="s">
        <v>229</v>
      </c>
      <c r="C8" s="104" t="s">
        <v>232</v>
      </c>
      <c r="D8" s="102" t="s">
        <v>227</v>
      </c>
      <c r="E8" s="103">
        <v>1368.69</v>
      </c>
      <c r="F8" s="103">
        <v>1368.69</v>
      </c>
      <c r="G8" s="103">
        <v>0</v>
      </c>
      <c r="H8" s="102"/>
    </row>
    <row r="9" customHeight="1" spans="1:8">
      <c r="A9" s="104" t="s">
        <v>233</v>
      </c>
      <c r="B9" s="102" t="s">
        <v>234</v>
      </c>
      <c r="C9" s="104" t="s">
        <v>230</v>
      </c>
      <c r="D9" s="102" t="s">
        <v>231</v>
      </c>
      <c r="E9" s="103">
        <v>311.64</v>
      </c>
      <c r="F9" s="103">
        <v>311.64</v>
      </c>
      <c r="G9" s="103"/>
      <c r="H9" s="102"/>
    </row>
    <row r="10" customHeight="1" spans="1:8">
      <c r="A10" s="104" t="s">
        <v>233</v>
      </c>
      <c r="B10" s="102" t="s">
        <v>234</v>
      </c>
      <c r="C10" s="104" t="s">
        <v>235</v>
      </c>
      <c r="D10" s="102" t="s">
        <v>227</v>
      </c>
      <c r="E10" s="103">
        <v>14.6</v>
      </c>
      <c r="F10" s="103">
        <v>14.6</v>
      </c>
      <c r="G10" s="103"/>
      <c r="H10" s="102"/>
    </row>
    <row r="11" customHeight="1" spans="1:8">
      <c r="A11" s="104" t="s">
        <v>236</v>
      </c>
      <c r="B11" s="102" t="s">
        <v>237</v>
      </c>
      <c r="C11" s="104" t="s">
        <v>230</v>
      </c>
      <c r="D11" s="102" t="s">
        <v>231</v>
      </c>
      <c r="E11" s="103">
        <v>33.1</v>
      </c>
      <c r="F11" s="103">
        <v>33.1</v>
      </c>
      <c r="G11" s="103"/>
      <c r="H11" s="102"/>
    </row>
    <row r="12" customHeight="1" spans="1:8">
      <c r="A12" s="104" t="s">
        <v>236</v>
      </c>
      <c r="B12" s="102" t="s">
        <v>237</v>
      </c>
      <c r="C12" s="104" t="s">
        <v>230</v>
      </c>
      <c r="D12" s="102" t="s">
        <v>227</v>
      </c>
      <c r="E12" s="103">
        <v>12.88</v>
      </c>
      <c r="F12" s="103">
        <v>12.88</v>
      </c>
      <c r="G12" s="103"/>
      <c r="H12" s="150"/>
    </row>
    <row r="13" customHeight="1" spans="1:8">
      <c r="A13" s="104" t="s">
        <v>238</v>
      </c>
      <c r="B13" s="102" t="s">
        <v>239</v>
      </c>
      <c r="C13" s="104" t="s">
        <v>232</v>
      </c>
      <c r="D13" s="102" t="s">
        <v>227</v>
      </c>
      <c r="E13" s="103">
        <v>113.68</v>
      </c>
      <c r="F13" s="103">
        <v>113.68</v>
      </c>
      <c r="G13" s="103"/>
      <c r="H13" s="150"/>
    </row>
    <row r="14" customHeight="1" spans="1:8">
      <c r="A14" s="104" t="s">
        <v>240</v>
      </c>
      <c r="B14" s="102" t="s">
        <v>241</v>
      </c>
      <c r="C14" s="104" t="s">
        <v>242</v>
      </c>
      <c r="D14" s="102" t="s">
        <v>243</v>
      </c>
      <c r="E14" s="103">
        <v>113.17</v>
      </c>
      <c r="F14" s="103">
        <v>113.17</v>
      </c>
      <c r="G14" s="103"/>
      <c r="H14" s="150"/>
    </row>
    <row r="15" customHeight="1" spans="1:8">
      <c r="A15" s="104" t="s">
        <v>240</v>
      </c>
      <c r="B15" s="102" t="s">
        <v>241</v>
      </c>
      <c r="C15" s="104" t="s">
        <v>232</v>
      </c>
      <c r="D15" s="102" t="s">
        <v>227</v>
      </c>
      <c r="E15" s="103">
        <v>44.99</v>
      </c>
      <c r="F15" s="103">
        <v>44.99</v>
      </c>
      <c r="G15" s="103"/>
      <c r="H15" s="150"/>
    </row>
    <row r="16" customHeight="1" spans="1:8">
      <c r="A16" s="104" t="s">
        <v>244</v>
      </c>
      <c r="B16" s="102" t="s">
        <v>245</v>
      </c>
      <c r="C16" s="104" t="s">
        <v>242</v>
      </c>
      <c r="D16" s="102" t="s">
        <v>243</v>
      </c>
      <c r="E16" s="103">
        <v>43.82</v>
      </c>
      <c r="F16" s="103">
        <v>43.82</v>
      </c>
      <c r="G16" s="103"/>
      <c r="H16" s="150"/>
    </row>
    <row r="17" customHeight="1" spans="1:8">
      <c r="A17" s="104" t="s">
        <v>244</v>
      </c>
      <c r="B17" s="102" t="s">
        <v>245</v>
      </c>
      <c r="C17" s="104" t="s">
        <v>232</v>
      </c>
      <c r="D17" s="102" t="s">
        <v>227</v>
      </c>
      <c r="E17" s="103">
        <v>17.44</v>
      </c>
      <c r="F17" s="103">
        <v>17.44</v>
      </c>
      <c r="G17" s="103"/>
      <c r="H17" s="150"/>
    </row>
    <row r="18" customHeight="1" spans="1:8">
      <c r="A18" s="104" t="s">
        <v>246</v>
      </c>
      <c r="B18" s="102" t="s">
        <v>247</v>
      </c>
      <c r="C18" s="104" t="s">
        <v>242</v>
      </c>
      <c r="D18" s="102" t="s">
        <v>243</v>
      </c>
      <c r="E18" s="103">
        <v>1.35</v>
      </c>
      <c r="F18" s="103">
        <v>1.35</v>
      </c>
      <c r="G18" s="103"/>
      <c r="H18" s="150"/>
    </row>
    <row r="19" customHeight="1" spans="1:8">
      <c r="A19" s="104" t="s">
        <v>246</v>
      </c>
      <c r="B19" s="102" t="s">
        <v>247</v>
      </c>
      <c r="C19" s="104" t="s">
        <v>232</v>
      </c>
      <c r="D19" s="102" t="s">
        <v>227</v>
      </c>
      <c r="E19" s="103">
        <v>2.41</v>
      </c>
      <c r="F19" s="103">
        <v>2.41</v>
      </c>
      <c r="G19" s="103"/>
      <c r="H19" s="150"/>
    </row>
    <row r="20" customHeight="1" spans="1:8">
      <c r="A20" s="104" t="s">
        <v>248</v>
      </c>
      <c r="B20" s="102" t="s">
        <v>249</v>
      </c>
      <c r="C20" s="104" t="s">
        <v>250</v>
      </c>
      <c r="D20" s="102" t="s">
        <v>251</v>
      </c>
      <c r="E20" s="103">
        <v>80.9</v>
      </c>
      <c r="F20" s="103">
        <v>80.9</v>
      </c>
      <c r="G20" s="103"/>
      <c r="H20" s="150"/>
    </row>
    <row r="21" customHeight="1" spans="1:8">
      <c r="A21" s="104" t="s">
        <v>248</v>
      </c>
      <c r="B21" s="102" t="s">
        <v>249</v>
      </c>
      <c r="C21" s="104" t="s">
        <v>232</v>
      </c>
      <c r="D21" s="102" t="s">
        <v>227</v>
      </c>
      <c r="E21" s="103">
        <v>32.19</v>
      </c>
      <c r="F21" s="103">
        <v>32.19</v>
      </c>
      <c r="G21" s="103"/>
      <c r="H21" s="150"/>
    </row>
    <row r="22" customHeight="1" spans="1:8">
      <c r="A22" s="104" t="s">
        <v>252</v>
      </c>
      <c r="B22" s="102" t="s">
        <v>253</v>
      </c>
      <c r="C22" s="104" t="s">
        <v>254</v>
      </c>
      <c r="D22" s="102" t="s">
        <v>255</v>
      </c>
      <c r="E22" s="103">
        <v>15</v>
      </c>
      <c r="F22" s="103">
        <v>15</v>
      </c>
      <c r="G22" s="103"/>
      <c r="H22" s="150"/>
    </row>
    <row r="23" customHeight="1" spans="1:8">
      <c r="A23" s="104" t="s">
        <v>256</v>
      </c>
      <c r="B23" s="102" t="s">
        <v>257</v>
      </c>
      <c r="C23" s="104"/>
      <c r="D23" s="102"/>
      <c r="E23" s="103">
        <f>F23+G23</f>
        <v>250.58</v>
      </c>
      <c r="F23" s="103">
        <f>F54</f>
        <v>31.9</v>
      </c>
      <c r="G23" s="103">
        <v>218.68</v>
      </c>
      <c r="H23" s="150"/>
    </row>
    <row r="24" customHeight="1" spans="1:8">
      <c r="A24" s="104" t="s">
        <v>258</v>
      </c>
      <c r="B24" s="102" t="s">
        <v>259</v>
      </c>
      <c r="C24" s="104" t="s">
        <v>260</v>
      </c>
      <c r="D24" s="102" t="s">
        <v>261</v>
      </c>
      <c r="E24" s="103">
        <v>16.52</v>
      </c>
      <c r="F24" s="103"/>
      <c r="G24" s="103">
        <v>16.52</v>
      </c>
      <c r="H24" s="150"/>
    </row>
    <row r="25" customHeight="1" spans="1:8">
      <c r="A25" s="104" t="s">
        <v>258</v>
      </c>
      <c r="B25" s="102" t="s">
        <v>259</v>
      </c>
      <c r="C25" s="104" t="s">
        <v>262</v>
      </c>
      <c r="D25" s="102" t="s">
        <v>257</v>
      </c>
      <c r="E25" s="103">
        <v>5.7</v>
      </c>
      <c r="F25" s="103"/>
      <c r="G25" s="103">
        <v>5.7</v>
      </c>
      <c r="H25" s="150"/>
    </row>
    <row r="26" customHeight="1" spans="1:8">
      <c r="A26" s="104" t="s">
        <v>263</v>
      </c>
      <c r="B26" s="102" t="s">
        <v>264</v>
      </c>
      <c r="C26" s="104" t="s">
        <v>260</v>
      </c>
      <c r="D26" s="102" t="s">
        <v>261</v>
      </c>
      <c r="E26" s="103">
        <v>3.8</v>
      </c>
      <c r="F26" s="103"/>
      <c r="G26" s="103">
        <v>3.8</v>
      </c>
      <c r="H26" s="150"/>
    </row>
    <row r="27" customHeight="1" spans="1:8">
      <c r="A27" s="104" t="s">
        <v>263</v>
      </c>
      <c r="B27" s="102" t="s">
        <v>264</v>
      </c>
      <c r="C27" s="104" t="s">
        <v>262</v>
      </c>
      <c r="D27" s="102" t="s">
        <v>257</v>
      </c>
      <c r="E27" s="103">
        <v>0.1</v>
      </c>
      <c r="F27" s="103"/>
      <c r="G27" s="103">
        <v>0.1</v>
      </c>
      <c r="H27" s="150"/>
    </row>
    <row r="28" customHeight="1" spans="1:8">
      <c r="A28" s="104" t="s">
        <v>265</v>
      </c>
      <c r="B28" s="102" t="s">
        <v>266</v>
      </c>
      <c r="C28" s="104" t="s">
        <v>260</v>
      </c>
      <c r="D28" s="102" t="s">
        <v>261</v>
      </c>
      <c r="E28" s="103">
        <v>0.05</v>
      </c>
      <c r="F28" s="103"/>
      <c r="G28" s="103">
        <v>0.05</v>
      </c>
      <c r="H28" s="150"/>
    </row>
    <row r="29" customHeight="1" spans="1:8">
      <c r="A29" s="104" t="s">
        <v>265</v>
      </c>
      <c r="B29" s="102" t="s">
        <v>266</v>
      </c>
      <c r="C29" s="104" t="s">
        <v>262</v>
      </c>
      <c r="D29" s="102" t="s">
        <v>257</v>
      </c>
      <c r="E29" s="103">
        <v>0.06</v>
      </c>
      <c r="F29" s="103"/>
      <c r="G29" s="103">
        <v>0.06</v>
      </c>
      <c r="H29" s="150"/>
    </row>
    <row r="30" customHeight="1" spans="1:8">
      <c r="A30" s="104" t="s">
        <v>267</v>
      </c>
      <c r="B30" s="102" t="s">
        <v>268</v>
      </c>
      <c r="C30" s="104" t="s">
        <v>260</v>
      </c>
      <c r="D30" s="102" t="s">
        <v>261</v>
      </c>
      <c r="E30" s="103">
        <v>4.4</v>
      </c>
      <c r="F30" s="103"/>
      <c r="G30" s="103">
        <v>4.4</v>
      </c>
      <c r="H30" s="150"/>
    </row>
    <row r="31" customHeight="1" spans="1:8">
      <c r="A31" s="104" t="s">
        <v>267</v>
      </c>
      <c r="B31" s="102" t="s">
        <v>268</v>
      </c>
      <c r="C31" s="104" t="s">
        <v>262</v>
      </c>
      <c r="D31" s="102" t="s">
        <v>257</v>
      </c>
      <c r="E31" s="103">
        <v>0.2</v>
      </c>
      <c r="F31" s="103"/>
      <c r="G31" s="103">
        <v>0.2</v>
      </c>
      <c r="H31" s="150"/>
    </row>
    <row r="32" customHeight="1" spans="1:8">
      <c r="A32" s="104" t="s">
        <v>269</v>
      </c>
      <c r="B32" s="102" t="s">
        <v>270</v>
      </c>
      <c r="C32" s="104" t="s">
        <v>260</v>
      </c>
      <c r="D32" s="102" t="s">
        <v>261</v>
      </c>
      <c r="E32" s="103">
        <v>12.2</v>
      </c>
      <c r="F32" s="103"/>
      <c r="G32" s="103">
        <v>12.2</v>
      </c>
      <c r="H32" s="150"/>
    </row>
    <row r="33" customHeight="1" spans="1:8">
      <c r="A33" s="104" t="s">
        <v>269</v>
      </c>
      <c r="B33" s="102" t="s">
        <v>270</v>
      </c>
      <c r="C33" s="104" t="s">
        <v>271</v>
      </c>
      <c r="D33" s="102" t="s">
        <v>257</v>
      </c>
      <c r="E33" s="103">
        <v>1.93</v>
      </c>
      <c r="F33" s="103"/>
      <c r="G33" s="103">
        <v>1.93</v>
      </c>
      <c r="H33" s="150"/>
    </row>
    <row r="34" customHeight="1" spans="1:8">
      <c r="A34" s="104" t="s">
        <v>272</v>
      </c>
      <c r="B34" s="102" t="s">
        <v>273</v>
      </c>
      <c r="C34" s="104" t="s">
        <v>260</v>
      </c>
      <c r="D34" s="102" t="s">
        <v>261</v>
      </c>
      <c r="E34" s="103">
        <v>4.1</v>
      </c>
      <c r="F34" s="103"/>
      <c r="G34" s="103">
        <v>4.1</v>
      </c>
      <c r="H34" s="150"/>
    </row>
    <row r="35" customHeight="1" spans="1:8">
      <c r="A35" s="104" t="s">
        <v>272</v>
      </c>
      <c r="B35" s="102" t="s">
        <v>273</v>
      </c>
      <c r="C35" s="104" t="s">
        <v>262</v>
      </c>
      <c r="D35" s="102" t="s">
        <v>257</v>
      </c>
      <c r="E35" s="103">
        <v>1.5</v>
      </c>
      <c r="F35" s="103"/>
      <c r="G35" s="103">
        <v>1.5</v>
      </c>
      <c r="H35" s="150"/>
    </row>
    <row r="36" customHeight="1" spans="1:8">
      <c r="A36" s="104" t="s">
        <v>274</v>
      </c>
      <c r="B36" s="102" t="s">
        <v>275</v>
      </c>
      <c r="C36" s="104" t="s">
        <v>260</v>
      </c>
      <c r="D36" s="102" t="s">
        <v>261</v>
      </c>
      <c r="E36" s="103">
        <v>1.25</v>
      </c>
      <c r="F36" s="103"/>
      <c r="G36" s="103">
        <v>1.25</v>
      </c>
      <c r="H36" s="150"/>
    </row>
    <row r="37" customHeight="1" spans="1:8">
      <c r="A37" s="104" t="s">
        <v>274</v>
      </c>
      <c r="B37" s="102" t="s">
        <v>275</v>
      </c>
      <c r="C37" s="104" t="s">
        <v>262</v>
      </c>
      <c r="D37" s="102" t="s">
        <v>257</v>
      </c>
      <c r="E37" s="103">
        <v>0.38</v>
      </c>
      <c r="F37" s="103"/>
      <c r="G37" s="103">
        <v>0.38</v>
      </c>
      <c r="H37" s="150"/>
    </row>
    <row r="38" customHeight="1" spans="1:8">
      <c r="A38" s="104" t="s">
        <v>276</v>
      </c>
      <c r="B38" s="102" t="s">
        <v>277</v>
      </c>
      <c r="C38" s="104" t="s">
        <v>260</v>
      </c>
      <c r="D38" s="102" t="s">
        <v>261</v>
      </c>
      <c r="E38" s="103">
        <v>27.78</v>
      </c>
      <c r="F38" s="103"/>
      <c r="G38" s="103">
        <v>27.78</v>
      </c>
      <c r="H38" s="150"/>
    </row>
    <row r="39" customHeight="1" spans="1:8">
      <c r="A39" s="104" t="s">
        <v>276</v>
      </c>
      <c r="B39" s="102" t="s">
        <v>277</v>
      </c>
      <c r="C39" s="104" t="s">
        <v>262</v>
      </c>
      <c r="D39" s="102" t="s">
        <v>257</v>
      </c>
      <c r="E39" s="103">
        <v>10.58</v>
      </c>
      <c r="F39" s="103"/>
      <c r="G39" s="103">
        <v>10.58</v>
      </c>
      <c r="H39" s="150"/>
    </row>
    <row r="40" customHeight="1" spans="1:8">
      <c r="A40" s="104" t="s">
        <v>278</v>
      </c>
      <c r="B40" s="102" t="s">
        <v>279</v>
      </c>
      <c r="C40" s="104" t="s">
        <v>262</v>
      </c>
      <c r="D40" s="102" t="s">
        <v>257</v>
      </c>
      <c r="E40" s="103">
        <v>3.5</v>
      </c>
      <c r="F40" s="103"/>
      <c r="G40" s="103">
        <v>3.5</v>
      </c>
      <c r="H40" s="150"/>
    </row>
    <row r="41" customHeight="1" spans="1:8">
      <c r="A41" s="104" t="s">
        <v>280</v>
      </c>
      <c r="B41" s="102" t="s">
        <v>281</v>
      </c>
      <c r="C41" s="104" t="s">
        <v>262</v>
      </c>
      <c r="D41" s="102" t="s">
        <v>257</v>
      </c>
      <c r="E41" s="103">
        <v>2</v>
      </c>
      <c r="F41" s="103"/>
      <c r="G41" s="103">
        <v>2</v>
      </c>
      <c r="H41" s="150"/>
    </row>
    <row r="42" customHeight="1" spans="1:8">
      <c r="A42" s="104" t="s">
        <v>282</v>
      </c>
      <c r="B42" s="102" t="s">
        <v>283</v>
      </c>
      <c r="C42" s="104" t="s">
        <v>271</v>
      </c>
      <c r="D42" s="102" t="s">
        <v>284</v>
      </c>
      <c r="E42" s="103">
        <v>0.5</v>
      </c>
      <c r="F42" s="103"/>
      <c r="G42" s="103">
        <v>0.5</v>
      </c>
      <c r="H42" s="150"/>
    </row>
    <row r="43" customHeight="1" spans="1:8">
      <c r="A43" s="104" t="s">
        <v>285</v>
      </c>
      <c r="B43" s="102" t="s">
        <v>286</v>
      </c>
      <c r="C43" s="104" t="s">
        <v>287</v>
      </c>
      <c r="D43" s="102" t="s">
        <v>288</v>
      </c>
      <c r="E43" s="103">
        <v>1.2</v>
      </c>
      <c r="F43" s="103"/>
      <c r="G43" s="103">
        <v>1.2</v>
      </c>
      <c r="H43" s="150"/>
    </row>
    <row r="44" customHeight="1" spans="1:8">
      <c r="A44" s="104" t="s">
        <v>285</v>
      </c>
      <c r="B44" s="102" t="s">
        <v>286</v>
      </c>
      <c r="C44" s="104" t="s">
        <v>262</v>
      </c>
      <c r="D44" s="102" t="s">
        <v>257</v>
      </c>
      <c r="E44" s="103">
        <v>1.1</v>
      </c>
      <c r="F44" s="103"/>
      <c r="G44" s="103">
        <v>1.1</v>
      </c>
      <c r="H44" s="150"/>
    </row>
    <row r="45" customHeight="1" spans="1:8">
      <c r="A45" s="104" t="s">
        <v>289</v>
      </c>
      <c r="B45" s="102" t="s">
        <v>290</v>
      </c>
      <c r="C45" s="104" t="s">
        <v>291</v>
      </c>
      <c r="D45" s="102" t="s">
        <v>292</v>
      </c>
      <c r="E45" s="103">
        <v>2.8</v>
      </c>
      <c r="F45" s="103"/>
      <c r="G45" s="103">
        <v>2.8</v>
      </c>
      <c r="H45" s="150"/>
    </row>
    <row r="46" customHeight="1" spans="1:8">
      <c r="A46" s="104" t="s">
        <v>293</v>
      </c>
      <c r="B46" s="102" t="s">
        <v>294</v>
      </c>
      <c r="C46" s="104" t="s">
        <v>295</v>
      </c>
      <c r="D46" s="102" t="s">
        <v>296</v>
      </c>
      <c r="E46" s="103">
        <v>23.94</v>
      </c>
      <c r="F46" s="103"/>
      <c r="G46" s="103">
        <v>23.94</v>
      </c>
      <c r="H46" s="150"/>
    </row>
    <row r="47" customHeight="1" spans="1:8">
      <c r="A47" s="104" t="s">
        <v>293</v>
      </c>
      <c r="B47" s="102" t="s">
        <v>294</v>
      </c>
      <c r="C47" s="104" t="s">
        <v>262</v>
      </c>
      <c r="D47" s="102" t="s">
        <v>257</v>
      </c>
      <c r="E47" s="103">
        <v>7.6</v>
      </c>
      <c r="F47" s="103"/>
      <c r="G47" s="103">
        <v>7.6</v>
      </c>
      <c r="H47" s="150"/>
    </row>
    <row r="48" customHeight="1" spans="1:8">
      <c r="A48" s="104" t="s">
        <v>297</v>
      </c>
      <c r="B48" s="102" t="s">
        <v>298</v>
      </c>
      <c r="C48" s="104" t="s">
        <v>262</v>
      </c>
      <c r="D48" s="102" t="s">
        <v>257</v>
      </c>
      <c r="E48" s="103">
        <v>23.5</v>
      </c>
      <c r="F48" s="103"/>
      <c r="G48" s="103">
        <v>23.5</v>
      </c>
      <c r="H48" s="102"/>
    </row>
    <row r="49" customHeight="1" spans="1:8">
      <c r="A49" s="104" t="s">
        <v>299</v>
      </c>
      <c r="B49" s="102" t="s">
        <v>300</v>
      </c>
      <c r="C49" s="104" t="s">
        <v>260</v>
      </c>
      <c r="D49" s="102" t="s">
        <v>261</v>
      </c>
      <c r="E49" s="103">
        <v>13.63</v>
      </c>
      <c r="F49" s="103"/>
      <c r="G49" s="103">
        <v>13.63</v>
      </c>
      <c r="H49" s="102"/>
    </row>
    <row r="50" customHeight="1" spans="1:8">
      <c r="A50" s="104" t="s">
        <v>299</v>
      </c>
      <c r="B50" s="102" t="s">
        <v>300</v>
      </c>
      <c r="C50" s="104" t="s">
        <v>262</v>
      </c>
      <c r="D50" s="102" t="s">
        <v>257</v>
      </c>
      <c r="E50" s="103">
        <v>5.65</v>
      </c>
      <c r="F50" s="103"/>
      <c r="G50" s="103">
        <v>5.65</v>
      </c>
      <c r="H50" s="102"/>
    </row>
    <row r="51" customHeight="1" spans="1:8">
      <c r="A51" s="104" t="s">
        <v>301</v>
      </c>
      <c r="B51" s="120" t="s">
        <v>302</v>
      </c>
      <c r="C51" s="104" t="s">
        <v>262</v>
      </c>
      <c r="D51" s="102" t="s">
        <v>257</v>
      </c>
      <c r="E51" s="103">
        <v>0.42</v>
      </c>
      <c r="F51" s="103"/>
      <c r="G51" s="103">
        <v>0.42</v>
      </c>
      <c r="H51" s="102"/>
    </row>
    <row r="52" customHeight="1" spans="1:8">
      <c r="A52" s="104" t="s">
        <v>303</v>
      </c>
      <c r="B52" s="102" t="s">
        <v>304</v>
      </c>
      <c r="C52" s="104" t="s">
        <v>305</v>
      </c>
      <c r="D52" s="102" t="s">
        <v>306</v>
      </c>
      <c r="E52" s="103">
        <v>5</v>
      </c>
      <c r="F52" s="103"/>
      <c r="G52" s="103">
        <v>5</v>
      </c>
      <c r="H52" s="102"/>
    </row>
    <row r="53" customHeight="1" spans="1:8">
      <c r="A53" s="104" t="s">
        <v>303</v>
      </c>
      <c r="B53" s="102" t="s">
        <v>304</v>
      </c>
      <c r="C53" s="104" t="s">
        <v>262</v>
      </c>
      <c r="D53" s="102" t="s">
        <v>257</v>
      </c>
      <c r="E53" s="103">
        <v>3.38</v>
      </c>
      <c r="F53" s="103"/>
      <c r="G53" s="103">
        <v>3.38</v>
      </c>
      <c r="H53" s="102"/>
    </row>
    <row r="54" customHeight="1" spans="1:8">
      <c r="A54" s="104" t="s">
        <v>307</v>
      </c>
      <c r="B54" s="120" t="s">
        <v>308</v>
      </c>
      <c r="C54" s="104" t="s">
        <v>260</v>
      </c>
      <c r="D54" s="120" t="s">
        <v>261</v>
      </c>
      <c r="E54" s="120">
        <v>46.8</v>
      </c>
      <c r="F54" s="103">
        <v>31.9</v>
      </c>
      <c r="G54" s="120">
        <v>14.9</v>
      </c>
      <c r="H54" s="102"/>
    </row>
    <row r="55" customHeight="1" spans="1:8">
      <c r="A55" s="104" t="s">
        <v>307</v>
      </c>
      <c r="B55" s="120" t="s">
        <v>308</v>
      </c>
      <c r="C55" s="104" t="s">
        <v>262</v>
      </c>
      <c r="D55" s="102" t="s">
        <v>257</v>
      </c>
      <c r="E55" s="120">
        <v>5.76</v>
      </c>
      <c r="F55" s="103"/>
      <c r="G55" s="120">
        <v>5.76</v>
      </c>
      <c r="H55" s="102"/>
    </row>
    <row r="56" customHeight="1" spans="1:8">
      <c r="A56" s="104" t="s">
        <v>309</v>
      </c>
      <c r="B56" s="102" t="s">
        <v>310</v>
      </c>
      <c r="C56" s="104" t="s">
        <v>262</v>
      </c>
      <c r="D56" s="102" t="s">
        <v>257</v>
      </c>
      <c r="E56" s="103">
        <v>0.03</v>
      </c>
      <c r="F56" s="103"/>
      <c r="G56" s="103">
        <v>0.03</v>
      </c>
      <c r="H56" s="102"/>
    </row>
    <row r="57" customHeight="1" spans="1:8">
      <c r="A57" s="104" t="s">
        <v>311</v>
      </c>
      <c r="B57" s="102" t="s">
        <v>312</v>
      </c>
      <c r="C57" s="104" t="s">
        <v>313</v>
      </c>
      <c r="D57" s="102" t="s">
        <v>314</v>
      </c>
      <c r="E57" s="103">
        <v>9.5</v>
      </c>
      <c r="F57" s="103"/>
      <c r="G57" s="103">
        <v>9.5</v>
      </c>
      <c r="H57" s="102"/>
    </row>
    <row r="58" customHeight="1" spans="1:8">
      <c r="A58" s="104" t="s">
        <v>311</v>
      </c>
      <c r="B58" s="102" t="s">
        <v>312</v>
      </c>
      <c r="C58" s="104" t="s">
        <v>262</v>
      </c>
      <c r="D58" s="102" t="s">
        <v>257</v>
      </c>
      <c r="E58" s="103">
        <v>3.72</v>
      </c>
      <c r="F58" s="103"/>
      <c r="G58" s="103">
        <v>3.72</v>
      </c>
      <c r="H58" s="102"/>
    </row>
    <row r="59" customHeight="1" spans="1:8">
      <c r="A59" s="104" t="s">
        <v>315</v>
      </c>
      <c r="B59" s="102" t="s">
        <v>316</v>
      </c>
      <c r="C59" s="104"/>
      <c r="D59" s="102"/>
      <c r="E59" s="103">
        <f>F59+G59</f>
        <v>37.89</v>
      </c>
      <c r="F59" s="103">
        <f>F60+F61+F62+F63</f>
        <v>37.89</v>
      </c>
      <c r="G59" s="103"/>
      <c r="H59" s="102"/>
    </row>
    <row r="60" customHeight="1" spans="1:8">
      <c r="A60" s="104" t="s">
        <v>317</v>
      </c>
      <c r="B60" s="102" t="s">
        <v>318</v>
      </c>
      <c r="C60" s="104" t="s">
        <v>319</v>
      </c>
      <c r="D60" s="102" t="s">
        <v>320</v>
      </c>
      <c r="E60" s="103">
        <v>10.89</v>
      </c>
      <c r="F60" s="103">
        <v>10.89</v>
      </c>
      <c r="G60" s="103"/>
      <c r="H60" s="150"/>
    </row>
    <row r="61" customHeight="1" spans="1:8">
      <c r="A61" s="104" t="s">
        <v>321</v>
      </c>
      <c r="B61" s="102" t="s">
        <v>322</v>
      </c>
      <c r="C61" s="104" t="s">
        <v>319</v>
      </c>
      <c r="D61" s="102" t="s">
        <v>320</v>
      </c>
      <c r="E61" s="103">
        <v>7.71</v>
      </c>
      <c r="F61" s="103">
        <v>7.71</v>
      </c>
      <c r="G61" s="103"/>
      <c r="H61" s="150"/>
    </row>
    <row r="62" customHeight="1" spans="1:8">
      <c r="A62" s="104" t="s">
        <v>323</v>
      </c>
      <c r="B62" s="102" t="s">
        <v>324</v>
      </c>
      <c r="C62" s="104" t="s">
        <v>325</v>
      </c>
      <c r="D62" s="102" t="s">
        <v>326</v>
      </c>
      <c r="E62" s="103">
        <v>10.45</v>
      </c>
      <c r="F62" s="103">
        <v>10.45</v>
      </c>
      <c r="G62" s="103"/>
      <c r="H62" s="150"/>
    </row>
    <row r="63" customHeight="1" spans="1:8">
      <c r="A63" s="104" t="s">
        <v>327</v>
      </c>
      <c r="B63" s="102" t="s">
        <v>328</v>
      </c>
      <c r="C63" s="104" t="s">
        <v>325</v>
      </c>
      <c r="D63" s="102" t="s">
        <v>326</v>
      </c>
      <c r="E63" s="103">
        <v>8.84</v>
      </c>
      <c r="F63" s="103">
        <v>8.84</v>
      </c>
      <c r="G63" s="103"/>
      <c r="H63" s="150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A16" sqref="A16"/>
    </sheetView>
  </sheetViews>
  <sheetFormatPr defaultColWidth="9.16666666666667" defaultRowHeight="12.75" customHeight="1"/>
  <cols>
    <col min="1" max="2" width="21.5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8" t="s">
        <v>26</v>
      </c>
      <c r="B1" s="129"/>
      <c r="C1" s="129"/>
      <c r="D1" s="129"/>
      <c r="E1" s="129"/>
      <c r="F1" s="129"/>
      <c r="G1" s="129"/>
      <c r="H1" s="130"/>
    </row>
    <row r="2" ht="22.5" customHeight="1" spans="1:8">
      <c r="A2" s="131" t="s">
        <v>331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F3" s="134"/>
      <c r="G3" s="134"/>
      <c r="H3" s="135" t="s">
        <v>45</v>
      </c>
    </row>
    <row r="4" ht="22.5" customHeight="1" spans="1:8">
      <c r="A4" s="136" t="s">
        <v>46</v>
      </c>
      <c r="B4" s="136"/>
      <c r="C4" s="136" t="s">
        <v>47</v>
      </c>
      <c r="D4" s="136"/>
      <c r="E4" s="136"/>
      <c r="F4" s="136"/>
      <c r="G4" s="136"/>
      <c r="H4" s="136"/>
    </row>
    <row r="5" ht="22.5" customHeight="1" spans="1:8">
      <c r="A5" s="136" t="s">
        <v>48</v>
      </c>
      <c r="B5" s="136" t="s">
        <v>49</v>
      </c>
      <c r="C5" s="136" t="s">
        <v>50</v>
      </c>
      <c r="D5" s="137" t="s">
        <v>49</v>
      </c>
      <c r="E5" s="136" t="s">
        <v>51</v>
      </c>
      <c r="F5" s="136" t="s">
        <v>49</v>
      </c>
      <c r="G5" s="136" t="s">
        <v>52</v>
      </c>
      <c r="H5" s="136" t="s">
        <v>49</v>
      </c>
    </row>
    <row r="6" ht="22.5" customHeight="1" spans="1:8">
      <c r="A6" s="138" t="s">
        <v>332</v>
      </c>
      <c r="B6" s="139"/>
      <c r="C6" s="140" t="s">
        <v>333</v>
      </c>
      <c r="D6" s="141"/>
      <c r="E6" s="142" t="s">
        <v>334</v>
      </c>
      <c r="F6" s="142"/>
      <c r="G6" s="143" t="s">
        <v>335</v>
      </c>
      <c r="H6" s="141"/>
    </row>
    <row r="7" ht="22.5" customHeight="1" spans="1:8">
      <c r="A7" s="144"/>
      <c r="B7" s="139"/>
      <c r="C7" s="140" t="s">
        <v>336</v>
      </c>
      <c r="D7" s="141"/>
      <c r="E7" s="143" t="s">
        <v>337</v>
      </c>
      <c r="F7" s="143"/>
      <c r="G7" s="143" t="s">
        <v>338</v>
      </c>
      <c r="H7" s="141"/>
    </row>
    <row r="8" ht="22.5" customHeight="1" spans="1:10">
      <c r="A8" s="144"/>
      <c r="B8" s="139"/>
      <c r="C8" s="140" t="s">
        <v>339</v>
      </c>
      <c r="D8" s="141"/>
      <c r="E8" s="143" t="s">
        <v>340</v>
      </c>
      <c r="F8" s="143"/>
      <c r="G8" s="143" t="s">
        <v>341</v>
      </c>
      <c r="H8" s="141"/>
      <c r="J8" s="92"/>
    </row>
    <row r="9" ht="22.5" customHeight="1" spans="1:8">
      <c r="A9" s="138"/>
      <c r="B9" s="139"/>
      <c r="C9" s="140" t="s">
        <v>342</v>
      </c>
      <c r="D9" s="141"/>
      <c r="E9" s="143" t="s">
        <v>343</v>
      </c>
      <c r="F9" s="143"/>
      <c r="G9" s="143" t="s">
        <v>344</v>
      </c>
      <c r="H9" s="141"/>
    </row>
    <row r="10" ht="22.5" customHeight="1" spans="1:9">
      <c r="A10" s="138"/>
      <c r="B10" s="139"/>
      <c r="C10" s="140" t="s">
        <v>345</v>
      </c>
      <c r="D10" s="141"/>
      <c r="E10" s="143" t="s">
        <v>346</v>
      </c>
      <c r="F10" s="143"/>
      <c r="G10" s="143" t="s">
        <v>347</v>
      </c>
      <c r="H10" s="141"/>
      <c r="I10" s="92"/>
    </row>
    <row r="11" ht="22.5" customHeight="1" spans="1:9">
      <c r="A11" s="144"/>
      <c r="B11" s="139"/>
      <c r="C11" s="140" t="s">
        <v>348</v>
      </c>
      <c r="D11" s="141"/>
      <c r="E11" s="143" t="s">
        <v>349</v>
      </c>
      <c r="F11" s="143"/>
      <c r="G11" s="143" t="s">
        <v>350</v>
      </c>
      <c r="H11" s="141"/>
      <c r="I11" s="92"/>
    </row>
    <row r="12" ht="22.5" customHeight="1" spans="1:9">
      <c r="A12" s="144"/>
      <c r="B12" s="139"/>
      <c r="C12" s="140" t="s">
        <v>351</v>
      </c>
      <c r="D12" s="141"/>
      <c r="E12" s="143" t="s">
        <v>337</v>
      </c>
      <c r="F12" s="143"/>
      <c r="G12" s="143" t="s">
        <v>352</v>
      </c>
      <c r="H12" s="141"/>
      <c r="I12" s="92"/>
    </row>
    <row r="13" ht="22.5" customHeight="1" spans="1:9">
      <c r="A13" s="145"/>
      <c r="B13" s="139"/>
      <c r="C13" s="140" t="s">
        <v>353</v>
      </c>
      <c r="D13" s="141"/>
      <c r="E13" s="143" t="s">
        <v>340</v>
      </c>
      <c r="F13" s="143"/>
      <c r="G13" s="143" t="s">
        <v>354</v>
      </c>
      <c r="H13" s="141"/>
      <c r="I13" s="92"/>
    </row>
    <row r="14" ht="22.5" customHeight="1" spans="1:8">
      <c r="A14" s="145"/>
      <c r="B14" s="139"/>
      <c r="C14" s="140" t="s">
        <v>355</v>
      </c>
      <c r="D14" s="141"/>
      <c r="E14" s="143" t="s">
        <v>343</v>
      </c>
      <c r="F14" s="143"/>
      <c r="G14" s="143" t="s">
        <v>356</v>
      </c>
      <c r="H14" s="141"/>
    </row>
    <row r="15" ht="22.5" customHeight="1" spans="1:8">
      <c r="A15" s="145"/>
      <c r="B15" s="139"/>
      <c r="C15" s="140" t="s">
        <v>357</v>
      </c>
      <c r="D15" s="141"/>
      <c r="E15" s="143" t="s">
        <v>358</v>
      </c>
      <c r="F15" s="143"/>
      <c r="G15" s="143" t="s">
        <v>359</v>
      </c>
      <c r="H15" s="141"/>
    </row>
    <row r="16" ht="22.5" customHeight="1" spans="1:10">
      <c r="A16" s="119"/>
      <c r="B16" s="146"/>
      <c r="C16" s="140" t="s">
        <v>360</v>
      </c>
      <c r="D16" s="141"/>
      <c r="E16" s="143" t="s">
        <v>361</v>
      </c>
      <c r="F16" s="143"/>
      <c r="G16" s="143" t="s">
        <v>362</v>
      </c>
      <c r="H16" s="141"/>
      <c r="J16" s="92"/>
    </row>
    <row r="17" ht="22.5" customHeight="1" spans="1:8">
      <c r="A17" s="120"/>
      <c r="B17" s="146"/>
      <c r="C17" s="140" t="s">
        <v>363</v>
      </c>
      <c r="D17" s="141"/>
      <c r="E17" s="143" t="s">
        <v>364</v>
      </c>
      <c r="F17" s="143"/>
      <c r="G17" s="143" t="s">
        <v>363</v>
      </c>
      <c r="H17" s="141"/>
    </row>
    <row r="18" ht="22.5" customHeight="1" spans="1:8">
      <c r="A18" s="120"/>
      <c r="B18" s="146"/>
      <c r="C18" s="140" t="s">
        <v>365</v>
      </c>
      <c r="D18" s="141"/>
      <c r="E18" s="143" t="s">
        <v>366</v>
      </c>
      <c r="F18" s="143"/>
      <c r="G18" s="143" t="s">
        <v>367</v>
      </c>
      <c r="H18" s="141"/>
    </row>
    <row r="19" ht="22.5" customHeight="1" spans="1:8">
      <c r="A19" s="145"/>
      <c r="B19" s="146"/>
      <c r="C19" s="140" t="s">
        <v>368</v>
      </c>
      <c r="D19" s="141"/>
      <c r="E19" s="143" t="s">
        <v>369</v>
      </c>
      <c r="F19" s="143"/>
      <c r="G19" s="143" t="s">
        <v>370</v>
      </c>
      <c r="H19" s="141"/>
    </row>
    <row r="20" ht="22.5" customHeight="1" spans="1:8">
      <c r="A20" s="145"/>
      <c r="B20" s="139"/>
      <c r="C20" s="140"/>
      <c r="D20" s="141"/>
      <c r="E20" s="143" t="s">
        <v>371</v>
      </c>
      <c r="F20" s="143"/>
      <c r="G20" s="143" t="s">
        <v>372</v>
      </c>
      <c r="H20" s="141"/>
    </row>
    <row r="21" ht="22.5" customHeight="1" spans="1:8">
      <c r="A21" s="119"/>
      <c r="B21" s="139"/>
      <c r="C21" s="120"/>
      <c r="D21" s="141"/>
      <c r="E21" s="143" t="s">
        <v>373</v>
      </c>
      <c r="F21" s="143"/>
      <c r="G21" s="143"/>
      <c r="H21" s="141"/>
    </row>
    <row r="22" ht="18" customHeight="1" spans="1:8">
      <c r="A22" s="120"/>
      <c r="B22" s="139"/>
      <c r="C22" s="120"/>
      <c r="D22" s="141"/>
      <c r="E22" s="147" t="s">
        <v>374</v>
      </c>
      <c r="F22" s="147"/>
      <c r="G22" s="147"/>
      <c r="H22" s="141"/>
    </row>
    <row r="23" ht="19.5" customHeight="1" spans="1:8">
      <c r="A23" s="120"/>
      <c r="B23" s="139"/>
      <c r="C23" s="120"/>
      <c r="D23" s="141"/>
      <c r="E23" s="147" t="s">
        <v>375</v>
      </c>
      <c r="F23" s="147"/>
      <c r="G23" s="147"/>
      <c r="H23" s="141"/>
    </row>
    <row r="24" ht="21.75" customHeight="1" spans="1:8">
      <c r="A24" s="120"/>
      <c r="B24" s="139"/>
      <c r="C24" s="140"/>
      <c r="D24" s="148"/>
      <c r="E24" s="147" t="s">
        <v>376</v>
      </c>
      <c r="F24" s="147"/>
      <c r="G24" s="147"/>
      <c r="H24" s="141"/>
    </row>
    <row r="25" ht="21.75" customHeight="1" spans="1:8">
      <c r="A25" s="120"/>
      <c r="B25" s="139"/>
      <c r="C25" s="140"/>
      <c r="D25" s="148"/>
      <c r="E25" s="147"/>
      <c r="F25" s="147"/>
      <c r="G25" s="147"/>
      <c r="H25" s="141"/>
    </row>
    <row r="26" ht="23.25" customHeight="1" spans="1:8">
      <c r="A26" s="120"/>
      <c r="B26" s="139"/>
      <c r="C26" s="140"/>
      <c r="D26" s="148"/>
      <c r="E26" s="138"/>
      <c r="F26" s="138"/>
      <c r="G26" s="138"/>
      <c r="H26" s="149"/>
    </row>
    <row r="27" ht="18" customHeight="1" spans="1:8">
      <c r="A27" s="137" t="s">
        <v>126</v>
      </c>
      <c r="B27" s="146">
        <f>SUM(B6,B9,B10,B12,B13,B14,B15)</f>
        <v>0</v>
      </c>
      <c r="C27" s="137" t="s">
        <v>127</v>
      </c>
      <c r="D27" s="148">
        <f>SUM(D6:D20)</f>
        <v>0</v>
      </c>
      <c r="E27" s="137" t="s">
        <v>127</v>
      </c>
      <c r="F27" s="137"/>
      <c r="G27" s="137" t="s">
        <v>127</v>
      </c>
      <c r="H27" s="149">
        <f>SUM(H6,H11,H21,H22,H23)</f>
        <v>0</v>
      </c>
    </row>
    <row r="28" customHeight="1" spans="2:8">
      <c r="B28" s="92"/>
      <c r="D28" s="92"/>
      <c r="H28" s="92"/>
    </row>
    <row r="29" customHeight="1" spans="2:8">
      <c r="B29" s="92"/>
      <c r="D29" s="92"/>
      <c r="H29" s="92"/>
    </row>
    <row r="30" customHeight="1" spans="2:8">
      <c r="B30" s="92"/>
      <c r="D30" s="92"/>
      <c r="H30" s="92"/>
    </row>
    <row r="31" customHeight="1" spans="2:8">
      <c r="B31" s="92"/>
      <c r="D31" s="92"/>
      <c r="H31" s="92"/>
    </row>
    <row r="32" customHeight="1" spans="2:8">
      <c r="B32" s="92"/>
      <c r="D32" s="92"/>
      <c r="H32" s="92"/>
    </row>
    <row r="33" customHeight="1" spans="2:8">
      <c r="B33" s="92"/>
      <c r="D33" s="92"/>
      <c r="H33" s="92"/>
    </row>
    <row r="34" customHeight="1" spans="2:8">
      <c r="B34" s="92"/>
      <c r="D34" s="92"/>
      <c r="H34" s="92"/>
    </row>
    <row r="35" customHeight="1" spans="2:8">
      <c r="B35" s="92"/>
      <c r="D35" s="92"/>
      <c r="H35" s="92"/>
    </row>
    <row r="36" customHeight="1" spans="2:8">
      <c r="B36" s="92"/>
      <c r="D36" s="92"/>
      <c r="H36" s="92"/>
    </row>
    <row r="37" customHeight="1" spans="2:8">
      <c r="B37" s="92"/>
      <c r="D37" s="92"/>
      <c r="H37" s="92"/>
    </row>
    <row r="38" customHeight="1" spans="2:8">
      <c r="B38" s="92"/>
      <c r="D38" s="92"/>
      <c r="H38" s="92"/>
    </row>
    <row r="39" customHeight="1" spans="2:8">
      <c r="B39" s="92"/>
      <c r="D39" s="92"/>
      <c r="H39" s="92"/>
    </row>
    <row r="40" customHeight="1" spans="2:4">
      <c r="B40" s="92"/>
      <c r="D40" s="92"/>
    </row>
    <row r="41" customHeight="1" spans="2:4">
      <c r="B41" s="92"/>
      <c r="D41" s="92"/>
    </row>
    <row r="42" customHeight="1" spans="2:4">
      <c r="B42" s="92"/>
      <c r="D42" s="92"/>
    </row>
    <row r="43" customHeight="1" spans="2:2">
      <c r="B43" s="92"/>
    </row>
    <row r="44" customHeight="1" spans="2:2">
      <c r="B44" s="92"/>
    </row>
    <row r="45" customHeight="1" spans="2:2">
      <c r="B45" s="9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showZeros="0" topLeftCell="A13" workbookViewId="0">
      <selection activeCell="H14" sqref="H14"/>
    </sheetView>
  </sheetViews>
  <sheetFormatPr defaultColWidth="9.16666666666667" defaultRowHeight="21" customHeight="1" outlineLevelCol="3"/>
  <cols>
    <col min="1" max="1" width="10.3333333333333" style="121" customWidth="1"/>
    <col min="2" max="2" width="50.5" style="121" customWidth="1"/>
    <col min="3" max="3" width="14.6666666666667" style="121" customWidth="1"/>
    <col min="4" max="4" width="81.8333333333333" style="121" customWidth="1"/>
    <col min="5" max="16384" width="9.16666666666667" style="121" customWidth="1"/>
  </cols>
  <sheetData>
    <row r="1" customHeight="1" spans="1:1">
      <c r="A1" s="122" t="s">
        <v>30</v>
      </c>
    </row>
    <row r="2" customHeight="1" spans="1:4">
      <c r="A2" s="113" t="s">
        <v>377</v>
      </c>
      <c r="B2" s="113"/>
      <c r="C2" s="113"/>
      <c r="D2" s="113"/>
    </row>
    <row r="3" customHeight="1" spans="4:4">
      <c r="D3" s="123" t="s">
        <v>45</v>
      </c>
    </row>
    <row r="4" customHeight="1" spans="1:4">
      <c r="A4" s="115" t="s">
        <v>137</v>
      </c>
      <c r="B4" s="101" t="s">
        <v>378</v>
      </c>
      <c r="C4" s="115" t="s">
        <v>379</v>
      </c>
      <c r="D4" s="115" t="s">
        <v>380</v>
      </c>
    </row>
    <row r="5" customHeight="1" spans="1:4">
      <c r="A5" s="124"/>
      <c r="B5" s="124" t="s">
        <v>140</v>
      </c>
      <c r="C5" s="125">
        <f>C6</f>
        <v>170.2</v>
      </c>
      <c r="D5" s="124"/>
    </row>
    <row r="6" customHeight="1" spans="1:4">
      <c r="A6" s="126">
        <v>403</v>
      </c>
      <c r="B6" s="124" t="s">
        <v>151</v>
      </c>
      <c r="C6" s="125">
        <f>C7+C13+C18+C25+C30</f>
        <v>170.2</v>
      </c>
      <c r="D6" s="124"/>
    </row>
    <row r="7" customHeight="1" spans="1:4">
      <c r="A7" s="126" t="s">
        <v>381</v>
      </c>
      <c r="B7" s="124" t="s">
        <v>153</v>
      </c>
      <c r="C7" s="125">
        <f>C8</f>
        <v>40</v>
      </c>
      <c r="D7" s="124"/>
    </row>
    <row r="8" customHeight="1" spans="1:4">
      <c r="A8" s="126"/>
      <c r="B8" s="124" t="s">
        <v>382</v>
      </c>
      <c r="C8" s="125">
        <v>40</v>
      </c>
      <c r="D8" s="124"/>
    </row>
    <row r="9" customHeight="1" spans="1:4">
      <c r="A9" s="126"/>
      <c r="B9" s="124" t="s">
        <v>383</v>
      </c>
      <c r="C9" s="125">
        <v>4</v>
      </c>
      <c r="D9" s="124" t="s">
        <v>384</v>
      </c>
    </row>
    <row r="10" customHeight="1" spans="1:4">
      <c r="A10" s="126"/>
      <c r="B10" s="124" t="s">
        <v>385</v>
      </c>
      <c r="C10" s="125">
        <v>12</v>
      </c>
      <c r="D10" s="124" t="s">
        <v>386</v>
      </c>
    </row>
    <row r="11" customHeight="1" spans="1:4">
      <c r="A11" s="126"/>
      <c r="B11" s="124" t="s">
        <v>387</v>
      </c>
      <c r="C11" s="125">
        <v>8</v>
      </c>
      <c r="D11" s="124" t="s">
        <v>388</v>
      </c>
    </row>
    <row r="12" customHeight="1" spans="1:4">
      <c r="A12" s="126"/>
      <c r="B12" s="124" t="s">
        <v>389</v>
      </c>
      <c r="C12" s="125">
        <v>16</v>
      </c>
      <c r="D12" s="127" t="s">
        <v>390</v>
      </c>
    </row>
    <row r="13" customHeight="1" spans="1:4">
      <c r="A13" s="126" t="s">
        <v>391</v>
      </c>
      <c r="B13" s="124" t="s">
        <v>392</v>
      </c>
      <c r="C13" s="125">
        <f>C14</f>
        <v>55</v>
      </c>
      <c r="D13" s="124"/>
    </row>
    <row r="14" customHeight="1" spans="1:4">
      <c r="A14" s="126"/>
      <c r="B14" s="124" t="s">
        <v>382</v>
      </c>
      <c r="C14" s="125">
        <v>55</v>
      </c>
      <c r="D14" s="124"/>
    </row>
    <row r="15" customHeight="1" spans="1:4">
      <c r="A15" s="126"/>
      <c r="B15" s="124" t="s">
        <v>393</v>
      </c>
      <c r="C15" s="125">
        <v>12</v>
      </c>
      <c r="D15" s="124" t="s">
        <v>394</v>
      </c>
    </row>
    <row r="16" customHeight="1" spans="1:4">
      <c r="A16" s="126"/>
      <c r="B16" s="124" t="s">
        <v>395</v>
      </c>
      <c r="C16" s="125">
        <v>28</v>
      </c>
      <c r="D16" s="124" t="s">
        <v>396</v>
      </c>
    </row>
    <row r="17" customHeight="1" spans="1:4">
      <c r="A17" s="126"/>
      <c r="B17" s="124" t="s">
        <v>397</v>
      </c>
      <c r="C17" s="125">
        <v>15</v>
      </c>
      <c r="D17" s="124" t="s">
        <v>398</v>
      </c>
    </row>
    <row r="18" customHeight="1" spans="1:4">
      <c r="A18" s="126" t="s">
        <v>399</v>
      </c>
      <c r="B18" s="124" t="s">
        <v>400</v>
      </c>
      <c r="C18" s="125">
        <f>C19</f>
        <v>55.2</v>
      </c>
      <c r="D18" s="124"/>
    </row>
    <row r="19" customHeight="1" spans="1:4">
      <c r="A19" s="126"/>
      <c r="B19" s="124" t="s">
        <v>382</v>
      </c>
      <c r="C19" s="125">
        <v>55.2</v>
      </c>
      <c r="D19" s="124"/>
    </row>
    <row r="20" customHeight="1" spans="1:4">
      <c r="A20" s="126"/>
      <c r="B20" s="124" t="s">
        <v>401</v>
      </c>
      <c r="C20" s="125">
        <v>32</v>
      </c>
      <c r="D20" s="124" t="s">
        <v>402</v>
      </c>
    </row>
    <row r="21" customHeight="1" spans="1:4">
      <c r="A21" s="126"/>
      <c r="B21" s="124" t="s">
        <v>403</v>
      </c>
      <c r="C21" s="125">
        <v>3.2</v>
      </c>
      <c r="D21" s="124" t="s">
        <v>404</v>
      </c>
    </row>
    <row r="22" customHeight="1" spans="1:4">
      <c r="A22" s="126"/>
      <c r="B22" s="124" t="s">
        <v>405</v>
      </c>
      <c r="C22" s="125">
        <v>4</v>
      </c>
      <c r="D22" s="124" t="s">
        <v>406</v>
      </c>
    </row>
    <row r="23" customHeight="1" spans="1:4">
      <c r="A23" s="126"/>
      <c r="B23" s="124" t="s">
        <v>407</v>
      </c>
      <c r="C23" s="125">
        <v>8</v>
      </c>
      <c r="D23" s="124" t="s">
        <v>408</v>
      </c>
    </row>
    <row r="24" customHeight="1" spans="1:4">
      <c r="A24" s="126"/>
      <c r="B24" s="124" t="s">
        <v>409</v>
      </c>
      <c r="C24" s="125">
        <v>8</v>
      </c>
      <c r="D24" s="124" t="s">
        <v>410</v>
      </c>
    </row>
    <row r="25" customHeight="1" spans="1:4">
      <c r="A25" s="126" t="s">
        <v>158</v>
      </c>
      <c r="B25" s="124" t="s">
        <v>411</v>
      </c>
      <c r="C25" s="125">
        <f>C26</f>
        <v>12</v>
      </c>
      <c r="D25" s="124"/>
    </row>
    <row r="26" customHeight="1" spans="1:4">
      <c r="A26" s="126"/>
      <c r="B26" s="124" t="s">
        <v>382</v>
      </c>
      <c r="C26" s="125">
        <v>12</v>
      </c>
      <c r="D26" s="124"/>
    </row>
    <row r="27" customHeight="1" spans="1:4">
      <c r="A27" s="126"/>
      <c r="B27" s="124" t="s">
        <v>412</v>
      </c>
      <c r="C27" s="125">
        <v>8</v>
      </c>
      <c r="D27" s="124" t="s">
        <v>413</v>
      </c>
    </row>
    <row r="28" customHeight="1" spans="1:4">
      <c r="A28" s="126"/>
      <c r="B28" s="124" t="s">
        <v>414</v>
      </c>
      <c r="C28" s="125">
        <v>1.6</v>
      </c>
      <c r="D28" s="124" t="s">
        <v>415</v>
      </c>
    </row>
    <row r="29" customHeight="1" spans="1:4">
      <c r="A29" s="126"/>
      <c r="B29" s="124" t="s">
        <v>416</v>
      </c>
      <c r="C29" s="125">
        <v>2.4</v>
      </c>
      <c r="D29" s="124" t="s">
        <v>417</v>
      </c>
    </row>
    <row r="30" customHeight="1" spans="1:4">
      <c r="A30" s="126" t="s">
        <v>162</v>
      </c>
      <c r="B30" s="124" t="s">
        <v>418</v>
      </c>
      <c r="C30" s="125">
        <f>C31</f>
        <v>8</v>
      </c>
      <c r="D30" s="124"/>
    </row>
    <row r="31" customHeight="1" spans="1:4">
      <c r="A31" s="126"/>
      <c r="B31" s="124" t="s">
        <v>419</v>
      </c>
      <c r="C31" s="125">
        <v>8</v>
      </c>
      <c r="D31" s="124"/>
    </row>
    <row r="32" customHeight="1" spans="1:4">
      <c r="A32" s="126"/>
      <c r="B32" s="124" t="s">
        <v>420</v>
      </c>
      <c r="C32" s="125">
        <v>8</v>
      </c>
      <c r="D32" s="124" t="s">
        <v>421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L25" sqref="L25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92" t="s">
        <v>32</v>
      </c>
    </row>
    <row r="2" ht="23.25" customHeight="1" spans="1:16">
      <c r="A2" s="113" t="s">
        <v>422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ht="26.25" customHeight="1" spans="14:16">
      <c r="N3" s="112"/>
      <c r="P3" s="112" t="s">
        <v>45</v>
      </c>
    </row>
    <row r="4" ht="33" customHeight="1" spans="1:16">
      <c r="A4" s="99" t="s">
        <v>423</v>
      </c>
      <c r="B4" s="99"/>
      <c r="C4" s="99"/>
      <c r="D4" s="99" t="s">
        <v>137</v>
      </c>
      <c r="E4" s="95" t="s">
        <v>424</v>
      </c>
      <c r="F4" s="99" t="s">
        <v>425</v>
      </c>
      <c r="G4" s="114" t="s">
        <v>426</v>
      </c>
      <c r="H4" s="107" t="s">
        <v>427</v>
      </c>
      <c r="I4" s="99" t="s">
        <v>428</v>
      </c>
      <c r="J4" s="99" t="s">
        <v>429</v>
      </c>
      <c r="K4" s="99"/>
      <c r="L4" s="99" t="s">
        <v>430</v>
      </c>
      <c r="M4" s="99"/>
      <c r="N4" s="108" t="s">
        <v>431</v>
      </c>
      <c r="O4" s="99" t="s">
        <v>432</v>
      </c>
      <c r="P4" s="94" t="s">
        <v>433</v>
      </c>
    </row>
    <row r="5" ht="18" customHeight="1" spans="1:16">
      <c r="A5" s="115" t="s">
        <v>434</v>
      </c>
      <c r="B5" s="115" t="s">
        <v>435</v>
      </c>
      <c r="C5" s="115" t="s">
        <v>436</v>
      </c>
      <c r="D5" s="99"/>
      <c r="E5" s="95"/>
      <c r="F5" s="99"/>
      <c r="G5" s="116"/>
      <c r="H5" s="107"/>
      <c r="I5" s="99"/>
      <c r="J5" s="99" t="s">
        <v>434</v>
      </c>
      <c r="K5" s="99" t="s">
        <v>435</v>
      </c>
      <c r="L5" s="99" t="s">
        <v>434</v>
      </c>
      <c r="M5" s="99" t="s">
        <v>435</v>
      </c>
      <c r="N5" s="110"/>
      <c r="O5" s="99"/>
      <c r="P5" s="94"/>
    </row>
    <row r="6" customHeight="1" spans="1:16">
      <c r="A6" s="117" t="s">
        <v>437</v>
      </c>
      <c r="B6" s="117" t="s">
        <v>437</v>
      </c>
      <c r="C6" s="117" t="s">
        <v>437</v>
      </c>
      <c r="D6" s="117" t="s">
        <v>437</v>
      </c>
      <c r="E6" s="117" t="s">
        <v>437</v>
      </c>
      <c r="F6" s="118" t="s">
        <v>437</v>
      </c>
      <c r="G6" s="117" t="s">
        <v>437</v>
      </c>
      <c r="H6" s="117" t="s">
        <v>437</v>
      </c>
      <c r="I6" s="117" t="s">
        <v>437</v>
      </c>
      <c r="J6" s="117" t="s">
        <v>437</v>
      </c>
      <c r="K6" s="117" t="s">
        <v>437</v>
      </c>
      <c r="L6" s="117" t="s">
        <v>437</v>
      </c>
      <c r="M6" s="117" t="s">
        <v>437</v>
      </c>
      <c r="N6" s="117" t="s">
        <v>437</v>
      </c>
      <c r="O6" s="117" t="s">
        <v>437</v>
      </c>
      <c r="P6" s="117" t="s">
        <v>437</v>
      </c>
    </row>
    <row r="7" customHeight="1" spans="1:16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customHeight="1" spans="1:16">
      <c r="A8" s="119"/>
      <c r="B8" s="119"/>
      <c r="C8" s="119"/>
      <c r="D8" s="119"/>
      <c r="E8" s="119"/>
      <c r="F8" s="120"/>
      <c r="G8" s="120"/>
      <c r="H8" s="120"/>
      <c r="I8" s="119"/>
      <c r="J8" s="119"/>
      <c r="K8" s="119"/>
      <c r="L8" s="119"/>
      <c r="M8" s="119"/>
      <c r="N8" s="119"/>
      <c r="O8" s="119"/>
      <c r="P8" s="119"/>
    </row>
    <row r="9" customHeight="1" spans="1:17">
      <c r="A9" s="119"/>
      <c r="B9" s="119"/>
      <c r="C9" s="119"/>
      <c r="D9" s="119"/>
      <c r="E9" s="120"/>
      <c r="F9" s="120"/>
      <c r="G9" s="120"/>
      <c r="H9" s="120"/>
      <c r="I9" s="119"/>
      <c r="J9" s="119"/>
      <c r="K9" s="119"/>
      <c r="L9" s="119"/>
      <c r="M9" s="119"/>
      <c r="N9" s="119"/>
      <c r="O9" s="119"/>
      <c r="P9" s="120"/>
      <c r="Q9" s="92"/>
    </row>
    <row r="10" customHeight="1" spans="1:17">
      <c r="A10" s="119"/>
      <c r="B10" s="119"/>
      <c r="C10" s="119"/>
      <c r="D10" s="119"/>
      <c r="E10" s="120"/>
      <c r="F10" s="120"/>
      <c r="G10" s="120"/>
      <c r="H10" s="120"/>
      <c r="I10" s="119"/>
      <c r="J10" s="119"/>
      <c r="K10" s="119"/>
      <c r="L10" s="119"/>
      <c r="M10" s="119"/>
      <c r="N10" s="119"/>
      <c r="O10" s="119"/>
      <c r="P10" s="120"/>
      <c r="Q10" s="92"/>
    </row>
    <row r="11" customHeight="1" spans="1:17">
      <c r="A11" s="119"/>
      <c r="B11" s="119"/>
      <c r="C11" s="119"/>
      <c r="D11" s="119"/>
      <c r="E11" s="120"/>
      <c r="F11" s="120"/>
      <c r="G11" s="120"/>
      <c r="H11" s="119"/>
      <c r="I11" s="119"/>
      <c r="J11" s="119"/>
      <c r="K11" s="119"/>
      <c r="L11" s="119"/>
      <c r="M11" s="119"/>
      <c r="N11" s="119"/>
      <c r="O11" s="119"/>
      <c r="P11" s="120"/>
      <c r="Q11" s="92"/>
    </row>
    <row r="12" customHeight="1" spans="1:17">
      <c r="A12" s="119"/>
      <c r="B12" s="119"/>
      <c r="C12" s="119"/>
      <c r="D12" s="119"/>
      <c r="E12" s="120"/>
      <c r="F12" s="120"/>
      <c r="G12" s="120"/>
      <c r="H12" s="119"/>
      <c r="I12" s="119"/>
      <c r="J12" s="119"/>
      <c r="K12" s="119"/>
      <c r="L12" s="119"/>
      <c r="M12" s="119"/>
      <c r="N12" s="119"/>
      <c r="O12" s="119"/>
      <c r="P12" s="120"/>
      <c r="Q12" s="92"/>
    </row>
    <row r="13" customHeight="1" spans="1:16">
      <c r="A13" s="120"/>
      <c r="B13" s="119"/>
      <c r="C13" s="119"/>
      <c r="D13" s="119"/>
      <c r="E13" s="120"/>
      <c r="F13" s="120"/>
      <c r="G13" s="120"/>
      <c r="H13" s="119"/>
      <c r="I13" s="119"/>
      <c r="J13" s="119"/>
      <c r="K13" s="119"/>
      <c r="L13" s="119"/>
      <c r="M13" s="119"/>
      <c r="N13" s="119"/>
      <c r="O13" s="119"/>
      <c r="P13" s="119"/>
    </row>
    <row r="14" customHeight="1" spans="1:16">
      <c r="A14" s="120"/>
      <c r="B14" s="120"/>
      <c r="C14" s="119"/>
      <c r="D14" s="119"/>
      <c r="E14" s="120"/>
      <c r="F14" s="120"/>
      <c r="G14" s="120"/>
      <c r="H14" s="119"/>
      <c r="I14" s="119"/>
      <c r="J14" s="119"/>
      <c r="K14" s="119"/>
      <c r="L14" s="119"/>
      <c r="M14" s="119"/>
      <c r="N14" s="119"/>
      <c r="O14" s="119"/>
      <c r="P14" s="119"/>
    </row>
    <row r="15" customHeight="1" spans="3:13">
      <c r="C15" s="92"/>
      <c r="D15" s="92"/>
      <c r="H15" s="92"/>
      <c r="J15" s="92"/>
      <c r="M15" s="92"/>
    </row>
    <row r="16" customHeight="1" spans="13:13">
      <c r="M16" s="92"/>
    </row>
    <row r="17" customHeight="1" spans="13:13">
      <c r="M17" s="92"/>
    </row>
    <row r="18" customHeight="1" spans="13:13">
      <c r="M18" s="92"/>
    </row>
    <row r="19" customHeight="1" spans="13:13">
      <c r="M19" s="9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A16" sqref="A16:A20"/>
    </sheetView>
  </sheetViews>
  <sheetFormatPr defaultColWidth="9.16666666666667" defaultRowHeight="22" customHeight="1"/>
  <cols>
    <col min="1" max="1" width="9.66666666666667" customWidth="1"/>
    <col min="2" max="2" width="39.5" customWidth="1"/>
    <col min="3" max="3" width="8" customWidth="1"/>
    <col min="4" max="4" width="8.5" customWidth="1"/>
    <col min="5" max="6" width="11.8333333333333" customWidth="1"/>
    <col min="7" max="7" width="6.5" customWidth="1"/>
    <col min="8" max="9" width="11.8333333333333" customWidth="1"/>
    <col min="10" max="12" width="6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customHeight="1" spans="1:1">
      <c r="A1" s="92" t="s">
        <v>35</v>
      </c>
    </row>
    <row r="2" customHeight="1" spans="1:29">
      <c r="A2" s="93" t="s">
        <v>438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customHeight="1" spans="29:29">
      <c r="AC3" s="112" t="s">
        <v>45</v>
      </c>
    </row>
    <row r="4" customHeight="1" spans="1:29">
      <c r="A4" s="94" t="s">
        <v>137</v>
      </c>
      <c r="B4" s="94" t="s">
        <v>138</v>
      </c>
      <c r="C4" s="95" t="s">
        <v>439</v>
      </c>
      <c r="D4" s="96"/>
      <c r="E4" s="96"/>
      <c r="F4" s="96"/>
      <c r="G4" s="96"/>
      <c r="H4" s="96"/>
      <c r="I4" s="96"/>
      <c r="J4" s="96"/>
      <c r="K4" s="107"/>
      <c r="L4" s="95" t="s">
        <v>440</v>
      </c>
      <c r="M4" s="96"/>
      <c r="N4" s="96"/>
      <c r="O4" s="96"/>
      <c r="P4" s="96"/>
      <c r="Q4" s="96"/>
      <c r="R4" s="96"/>
      <c r="S4" s="96"/>
      <c r="T4" s="107"/>
      <c r="U4" s="95" t="s">
        <v>441</v>
      </c>
      <c r="V4" s="96"/>
      <c r="W4" s="96"/>
      <c r="X4" s="96"/>
      <c r="Y4" s="96"/>
      <c r="Z4" s="96"/>
      <c r="AA4" s="96"/>
      <c r="AB4" s="96"/>
      <c r="AC4" s="107"/>
    </row>
    <row r="5" customHeight="1" spans="1:29">
      <c r="A5" s="94"/>
      <c r="B5" s="94"/>
      <c r="C5" s="97" t="s">
        <v>140</v>
      </c>
      <c r="D5" s="95" t="s">
        <v>442</v>
      </c>
      <c r="E5" s="96"/>
      <c r="F5" s="96"/>
      <c r="G5" s="96"/>
      <c r="H5" s="96"/>
      <c r="I5" s="107"/>
      <c r="J5" s="108" t="s">
        <v>284</v>
      </c>
      <c r="K5" s="108" t="s">
        <v>288</v>
      </c>
      <c r="L5" s="97" t="s">
        <v>140</v>
      </c>
      <c r="M5" s="95" t="s">
        <v>442</v>
      </c>
      <c r="N5" s="96"/>
      <c r="O5" s="96"/>
      <c r="P5" s="96"/>
      <c r="Q5" s="96"/>
      <c r="R5" s="107"/>
      <c r="S5" s="108" t="s">
        <v>284</v>
      </c>
      <c r="T5" s="108" t="s">
        <v>288</v>
      </c>
      <c r="U5" s="97" t="s">
        <v>140</v>
      </c>
      <c r="V5" s="95" t="s">
        <v>442</v>
      </c>
      <c r="W5" s="96"/>
      <c r="X5" s="96"/>
      <c r="Y5" s="96"/>
      <c r="Z5" s="96"/>
      <c r="AA5" s="107"/>
      <c r="AB5" s="108" t="s">
        <v>284</v>
      </c>
      <c r="AC5" s="108" t="s">
        <v>288</v>
      </c>
    </row>
    <row r="6" customHeight="1" spans="1:29">
      <c r="A6" s="94"/>
      <c r="B6" s="94"/>
      <c r="C6" s="98"/>
      <c r="D6" s="99" t="s">
        <v>148</v>
      </c>
      <c r="E6" s="99" t="s">
        <v>443</v>
      </c>
      <c r="F6" s="99" t="s">
        <v>292</v>
      </c>
      <c r="G6" s="99" t="s">
        <v>444</v>
      </c>
      <c r="H6" s="99"/>
      <c r="I6" s="99"/>
      <c r="J6" s="109"/>
      <c r="K6" s="109"/>
      <c r="L6" s="98"/>
      <c r="M6" s="99" t="s">
        <v>148</v>
      </c>
      <c r="N6" s="99" t="s">
        <v>443</v>
      </c>
      <c r="O6" s="99" t="s">
        <v>292</v>
      </c>
      <c r="P6" s="99" t="s">
        <v>444</v>
      </c>
      <c r="Q6" s="99"/>
      <c r="R6" s="99"/>
      <c r="S6" s="109"/>
      <c r="T6" s="109"/>
      <c r="U6" s="98"/>
      <c r="V6" s="99" t="s">
        <v>148</v>
      </c>
      <c r="W6" s="99" t="s">
        <v>443</v>
      </c>
      <c r="X6" s="99" t="s">
        <v>292</v>
      </c>
      <c r="Y6" s="99" t="s">
        <v>444</v>
      </c>
      <c r="Z6" s="99"/>
      <c r="AA6" s="99"/>
      <c r="AB6" s="109"/>
      <c r="AC6" s="109"/>
    </row>
    <row r="7" customHeight="1" spans="1:29">
      <c r="A7" s="94"/>
      <c r="B7" s="94"/>
      <c r="C7" s="100"/>
      <c r="D7" s="99"/>
      <c r="E7" s="99"/>
      <c r="F7" s="99"/>
      <c r="G7" s="101" t="s">
        <v>148</v>
      </c>
      <c r="H7" s="101" t="s">
        <v>445</v>
      </c>
      <c r="I7" s="101" t="s">
        <v>306</v>
      </c>
      <c r="J7" s="110"/>
      <c r="K7" s="110"/>
      <c r="L7" s="100"/>
      <c r="M7" s="99"/>
      <c r="N7" s="99"/>
      <c r="O7" s="99"/>
      <c r="P7" s="101" t="s">
        <v>148</v>
      </c>
      <c r="Q7" s="101" t="s">
        <v>445</v>
      </c>
      <c r="R7" s="101" t="s">
        <v>306</v>
      </c>
      <c r="S7" s="110"/>
      <c r="T7" s="110"/>
      <c r="U7" s="100"/>
      <c r="V7" s="99"/>
      <c r="W7" s="99"/>
      <c r="X7" s="99"/>
      <c r="Y7" s="101" t="s">
        <v>148</v>
      </c>
      <c r="Z7" s="101" t="s">
        <v>445</v>
      </c>
      <c r="AA7" s="101" t="s">
        <v>306</v>
      </c>
      <c r="AB7" s="110"/>
      <c r="AC7" s="110"/>
    </row>
    <row r="8" customHeight="1" spans="1:29">
      <c r="A8" s="102"/>
      <c r="B8" s="102" t="s">
        <v>140</v>
      </c>
      <c r="C8" s="103">
        <f t="shared" ref="C8:C20" si="0">D8+J8+K8</f>
        <v>12.55</v>
      </c>
      <c r="D8" s="103">
        <f t="shared" ref="D8:K8" si="1">D9</f>
        <v>10</v>
      </c>
      <c r="E8" s="103">
        <f t="shared" si="1"/>
        <v>0</v>
      </c>
      <c r="F8" s="103">
        <f t="shared" si="1"/>
        <v>2.7</v>
      </c>
      <c r="G8" s="103">
        <f t="shared" si="1"/>
        <v>7.3</v>
      </c>
      <c r="H8" s="103">
        <f t="shared" si="1"/>
        <v>0</v>
      </c>
      <c r="I8" s="103">
        <f t="shared" si="1"/>
        <v>7.3</v>
      </c>
      <c r="J8" s="103">
        <f t="shared" si="1"/>
        <v>0</v>
      </c>
      <c r="K8" s="103">
        <f t="shared" si="1"/>
        <v>2.55</v>
      </c>
      <c r="L8" s="103">
        <f t="shared" ref="L8:L15" si="2">M8+S8+T8</f>
        <v>13.98</v>
      </c>
      <c r="M8" s="103">
        <f t="shared" ref="M8:T8" si="3">M9</f>
        <v>11.18</v>
      </c>
      <c r="N8" s="103">
        <f t="shared" si="3"/>
        <v>0</v>
      </c>
      <c r="O8" s="103">
        <f t="shared" si="3"/>
        <v>2.8</v>
      </c>
      <c r="P8" s="103">
        <f t="shared" si="3"/>
        <v>8.38</v>
      </c>
      <c r="Q8" s="103">
        <f t="shared" si="3"/>
        <v>0</v>
      </c>
      <c r="R8" s="103">
        <f t="shared" si="3"/>
        <v>8.38</v>
      </c>
      <c r="S8" s="103">
        <f t="shared" si="3"/>
        <v>0.5</v>
      </c>
      <c r="T8" s="103">
        <f t="shared" si="3"/>
        <v>2.3</v>
      </c>
      <c r="U8" s="103">
        <f t="shared" ref="U8:Y8" si="4">L8-C8</f>
        <v>1.43</v>
      </c>
      <c r="V8" s="103">
        <f t="shared" si="4"/>
        <v>1.18</v>
      </c>
      <c r="W8" s="103">
        <f t="shared" si="4"/>
        <v>0</v>
      </c>
      <c r="X8" s="103">
        <f t="shared" si="4"/>
        <v>0.0999999999999996</v>
      </c>
      <c r="Y8" s="103">
        <f t="shared" si="4"/>
        <v>1.08</v>
      </c>
      <c r="Z8" s="103"/>
      <c r="AA8" s="103">
        <f t="shared" ref="AA8:AC8" si="5">R8-I8</f>
        <v>1.08</v>
      </c>
      <c r="AB8" s="103">
        <f t="shared" si="5"/>
        <v>0.5</v>
      </c>
      <c r="AC8" s="103">
        <f t="shared" si="5"/>
        <v>-0.25</v>
      </c>
    </row>
    <row r="9" customHeight="1" spans="1:29">
      <c r="A9" s="104" t="s">
        <v>150</v>
      </c>
      <c r="B9" s="102" t="s">
        <v>151</v>
      </c>
      <c r="C9" s="103">
        <f t="shared" si="0"/>
        <v>12.55</v>
      </c>
      <c r="D9" s="103">
        <f t="shared" ref="D9:D20" si="6">E9+F9+G9</f>
        <v>10</v>
      </c>
      <c r="E9" s="103"/>
      <c r="F9" s="103">
        <f t="shared" ref="F9:K9" si="7">SUM(F10:F15)</f>
        <v>2.7</v>
      </c>
      <c r="G9" s="103">
        <f t="shared" si="7"/>
        <v>7.3</v>
      </c>
      <c r="H9" s="103">
        <f t="shared" si="7"/>
        <v>0</v>
      </c>
      <c r="I9" s="103">
        <f t="shared" si="7"/>
        <v>7.3</v>
      </c>
      <c r="J9" s="103">
        <f t="shared" si="7"/>
        <v>0</v>
      </c>
      <c r="K9" s="103">
        <f t="shared" si="7"/>
        <v>2.55</v>
      </c>
      <c r="L9" s="103">
        <f t="shared" si="2"/>
        <v>13.98</v>
      </c>
      <c r="M9" s="103">
        <f t="shared" ref="M9:M15" si="8">N9+O9+P9</f>
        <v>11.18</v>
      </c>
      <c r="N9" s="103"/>
      <c r="O9" s="103">
        <f t="shared" ref="O9:T9" si="9">SUM(O10:O15)</f>
        <v>2.8</v>
      </c>
      <c r="P9" s="103">
        <f t="shared" si="9"/>
        <v>8.38</v>
      </c>
      <c r="Q9" s="103">
        <f t="shared" si="9"/>
        <v>0</v>
      </c>
      <c r="R9" s="103">
        <f t="shared" si="9"/>
        <v>8.38</v>
      </c>
      <c r="S9" s="103">
        <v>0.5</v>
      </c>
      <c r="T9" s="103">
        <f t="shared" si="9"/>
        <v>2.3</v>
      </c>
      <c r="U9" s="103">
        <f t="shared" ref="U9:Y9" si="10">L9-C9</f>
        <v>1.43</v>
      </c>
      <c r="V9" s="103">
        <f t="shared" si="10"/>
        <v>1.18</v>
      </c>
      <c r="W9" s="103">
        <f t="shared" si="10"/>
        <v>0</v>
      </c>
      <c r="X9" s="103">
        <f t="shared" si="10"/>
        <v>0.0999999999999996</v>
      </c>
      <c r="Y9" s="103">
        <f t="shared" si="10"/>
        <v>1.08</v>
      </c>
      <c r="Z9" s="103"/>
      <c r="AA9" s="103">
        <f t="shared" ref="AA9:AC9" si="11">R9-I9</f>
        <v>1.08</v>
      </c>
      <c r="AB9" s="103">
        <f t="shared" si="11"/>
        <v>0.5</v>
      </c>
      <c r="AC9" s="103">
        <f t="shared" si="11"/>
        <v>-0.25</v>
      </c>
    </row>
    <row r="10" customHeight="1" spans="1:29">
      <c r="A10" s="104" t="s">
        <v>446</v>
      </c>
      <c r="B10" s="102" t="s">
        <v>153</v>
      </c>
      <c r="C10" s="103">
        <f t="shared" si="0"/>
        <v>4.5</v>
      </c>
      <c r="D10" s="103">
        <f t="shared" si="6"/>
        <v>4.5</v>
      </c>
      <c r="E10" s="103"/>
      <c r="F10" s="103">
        <v>2.5</v>
      </c>
      <c r="G10" s="103">
        <f t="shared" ref="G10:G20" si="12">H10+I10</f>
        <v>2</v>
      </c>
      <c r="H10" s="103"/>
      <c r="I10" s="103">
        <v>2</v>
      </c>
      <c r="J10" s="103"/>
      <c r="K10" s="103"/>
      <c r="L10" s="103">
        <f t="shared" si="2"/>
        <v>8</v>
      </c>
      <c r="M10" s="103">
        <f t="shared" si="8"/>
        <v>6.3</v>
      </c>
      <c r="N10" s="103"/>
      <c r="O10" s="103">
        <v>2.3</v>
      </c>
      <c r="P10" s="103">
        <f t="shared" ref="P10:P15" si="13">Q10+R10</f>
        <v>4</v>
      </c>
      <c r="Q10" s="103"/>
      <c r="R10" s="103">
        <v>4</v>
      </c>
      <c r="S10" s="103">
        <v>0.5</v>
      </c>
      <c r="T10" s="103">
        <v>1.2</v>
      </c>
      <c r="U10" s="103">
        <f t="shared" ref="U10:Y10" si="14">L10-C10</f>
        <v>3.5</v>
      </c>
      <c r="V10" s="103">
        <f t="shared" si="14"/>
        <v>1.8</v>
      </c>
      <c r="W10" s="103">
        <f t="shared" si="14"/>
        <v>0</v>
      </c>
      <c r="X10" s="103">
        <f t="shared" si="14"/>
        <v>-0.2</v>
      </c>
      <c r="Y10" s="103">
        <f t="shared" si="14"/>
        <v>2</v>
      </c>
      <c r="Z10" s="103"/>
      <c r="AA10" s="103">
        <f t="shared" ref="AA10:AC10" si="15">R10-I10</f>
        <v>2</v>
      </c>
      <c r="AB10" s="103">
        <f t="shared" si="15"/>
        <v>0.5</v>
      </c>
      <c r="AC10" s="103">
        <f t="shared" si="15"/>
        <v>1.2</v>
      </c>
    </row>
    <row r="11" customHeight="1" spans="1:29">
      <c r="A11" s="104" t="s">
        <v>391</v>
      </c>
      <c r="B11" s="102" t="s">
        <v>155</v>
      </c>
      <c r="C11" s="103">
        <f t="shared" si="0"/>
        <v>0</v>
      </c>
      <c r="D11" s="103">
        <f t="shared" si="6"/>
        <v>0</v>
      </c>
      <c r="E11" s="103"/>
      <c r="F11" s="103"/>
      <c r="G11" s="103">
        <f t="shared" si="12"/>
        <v>0</v>
      </c>
      <c r="H11" s="103"/>
      <c r="I11" s="103"/>
      <c r="J11" s="103"/>
      <c r="K11" s="103"/>
      <c r="L11" s="103">
        <f t="shared" si="2"/>
        <v>1.5</v>
      </c>
      <c r="M11" s="103">
        <f t="shared" si="8"/>
        <v>1.5</v>
      </c>
      <c r="N11" s="103"/>
      <c r="O11" s="103">
        <v>0.5</v>
      </c>
      <c r="P11" s="103">
        <f t="shared" si="13"/>
        <v>1</v>
      </c>
      <c r="Q11" s="103"/>
      <c r="R11" s="103">
        <v>1</v>
      </c>
      <c r="S11" s="103"/>
      <c r="T11" s="103"/>
      <c r="U11" s="103">
        <f t="shared" ref="U11:Y11" si="16">L11-C11</f>
        <v>1.5</v>
      </c>
      <c r="V11" s="103">
        <f t="shared" si="16"/>
        <v>1.5</v>
      </c>
      <c r="W11" s="103">
        <f t="shared" si="16"/>
        <v>0</v>
      </c>
      <c r="X11" s="103">
        <f t="shared" si="16"/>
        <v>0.5</v>
      </c>
      <c r="Y11" s="103">
        <f t="shared" si="16"/>
        <v>1</v>
      </c>
      <c r="Z11" s="103"/>
      <c r="AA11" s="103">
        <f t="shared" ref="AA11:AC11" si="17">R11-I11</f>
        <v>1</v>
      </c>
      <c r="AB11" s="103">
        <f t="shared" si="17"/>
        <v>0</v>
      </c>
      <c r="AC11" s="103">
        <f t="shared" si="17"/>
        <v>0</v>
      </c>
    </row>
    <row r="12" customHeight="1" spans="1:29">
      <c r="A12" s="104" t="s">
        <v>399</v>
      </c>
      <c r="B12" s="102" t="s">
        <v>157</v>
      </c>
      <c r="C12" s="103">
        <f t="shared" si="0"/>
        <v>4.1</v>
      </c>
      <c r="D12" s="103">
        <f t="shared" si="6"/>
        <v>4.1</v>
      </c>
      <c r="E12" s="103"/>
      <c r="F12" s="103">
        <v>0.2</v>
      </c>
      <c r="G12" s="103">
        <f t="shared" si="12"/>
        <v>3.9</v>
      </c>
      <c r="H12" s="103"/>
      <c r="I12" s="103">
        <v>3.9</v>
      </c>
      <c r="J12" s="103"/>
      <c r="K12" s="103"/>
      <c r="L12" s="103">
        <f t="shared" si="2"/>
        <v>2.4</v>
      </c>
      <c r="M12" s="103">
        <f t="shared" si="8"/>
        <v>2.4</v>
      </c>
      <c r="N12" s="103"/>
      <c r="O12" s="103">
        <v>0</v>
      </c>
      <c r="P12" s="103">
        <f t="shared" si="13"/>
        <v>2.4</v>
      </c>
      <c r="Q12" s="103"/>
      <c r="R12" s="103">
        <v>2.4</v>
      </c>
      <c r="S12" s="103"/>
      <c r="T12" s="103"/>
      <c r="U12" s="103">
        <f t="shared" ref="U12:Y12" si="18">L12-C12</f>
        <v>-1.7</v>
      </c>
      <c r="V12" s="103">
        <f t="shared" si="18"/>
        <v>-1.7</v>
      </c>
      <c r="W12" s="103">
        <f t="shared" si="18"/>
        <v>0</v>
      </c>
      <c r="X12" s="103">
        <f t="shared" si="18"/>
        <v>-0.2</v>
      </c>
      <c r="Y12" s="103">
        <f t="shared" si="18"/>
        <v>-1.5</v>
      </c>
      <c r="Z12" s="103"/>
      <c r="AA12" s="103">
        <f t="shared" ref="AA12:AC12" si="19">R12-I12</f>
        <v>-1.5</v>
      </c>
      <c r="AB12" s="103">
        <f t="shared" si="19"/>
        <v>0</v>
      </c>
      <c r="AC12" s="103">
        <f t="shared" si="19"/>
        <v>0</v>
      </c>
    </row>
    <row r="13" customHeight="1" spans="1:29">
      <c r="A13" s="104" t="s">
        <v>447</v>
      </c>
      <c r="B13" s="102" t="s">
        <v>159</v>
      </c>
      <c r="C13" s="103">
        <f t="shared" si="0"/>
        <v>0</v>
      </c>
      <c r="D13" s="103">
        <f t="shared" si="6"/>
        <v>0</v>
      </c>
      <c r="E13" s="103"/>
      <c r="F13" s="103"/>
      <c r="G13" s="103">
        <f t="shared" si="12"/>
        <v>0</v>
      </c>
      <c r="H13" s="103"/>
      <c r="I13" s="103"/>
      <c r="J13" s="103"/>
      <c r="K13" s="103"/>
      <c r="L13" s="103">
        <f t="shared" si="2"/>
        <v>0</v>
      </c>
      <c r="M13" s="103">
        <f t="shared" si="8"/>
        <v>0</v>
      </c>
      <c r="N13" s="103"/>
      <c r="O13" s="103"/>
      <c r="P13" s="103">
        <f t="shared" si="13"/>
        <v>0</v>
      </c>
      <c r="Q13" s="103"/>
      <c r="R13" s="103"/>
      <c r="S13" s="103"/>
      <c r="T13" s="103"/>
      <c r="U13" s="103">
        <f t="shared" ref="U13:Y13" si="20">L13-C13</f>
        <v>0</v>
      </c>
      <c r="V13" s="103">
        <f t="shared" si="20"/>
        <v>0</v>
      </c>
      <c r="W13" s="103">
        <f t="shared" si="20"/>
        <v>0</v>
      </c>
      <c r="X13" s="103">
        <f t="shared" si="20"/>
        <v>0</v>
      </c>
      <c r="Y13" s="103">
        <f t="shared" si="20"/>
        <v>0</v>
      </c>
      <c r="Z13" s="103"/>
      <c r="AA13" s="103">
        <f t="shared" ref="AA13:AC13" si="21">R13-I13</f>
        <v>0</v>
      </c>
      <c r="AB13" s="103">
        <f t="shared" si="21"/>
        <v>0</v>
      </c>
      <c r="AC13" s="103">
        <f t="shared" si="21"/>
        <v>0</v>
      </c>
    </row>
    <row r="14" customHeight="1" spans="1:29">
      <c r="A14" s="104" t="s">
        <v>448</v>
      </c>
      <c r="B14" s="102" t="s">
        <v>449</v>
      </c>
      <c r="C14" s="103">
        <f t="shared" si="0"/>
        <v>1.7</v>
      </c>
      <c r="D14" s="103">
        <f t="shared" si="6"/>
        <v>1.4</v>
      </c>
      <c r="E14" s="103"/>
      <c r="F14" s="103"/>
      <c r="G14" s="103">
        <f t="shared" si="12"/>
        <v>1.4</v>
      </c>
      <c r="H14" s="103"/>
      <c r="I14" s="103">
        <v>1.4</v>
      </c>
      <c r="J14" s="103"/>
      <c r="K14" s="103">
        <v>0.3</v>
      </c>
      <c r="L14" s="103">
        <f t="shared" si="2"/>
        <v>0.98</v>
      </c>
      <c r="M14" s="103">
        <f t="shared" si="8"/>
        <v>0.98</v>
      </c>
      <c r="N14" s="103"/>
      <c r="O14" s="103"/>
      <c r="P14" s="103">
        <f t="shared" si="13"/>
        <v>0.98</v>
      </c>
      <c r="Q14" s="103"/>
      <c r="R14" s="103">
        <v>0.98</v>
      </c>
      <c r="S14" s="103"/>
      <c r="T14" s="103">
        <v>0</v>
      </c>
      <c r="U14" s="103">
        <f t="shared" ref="U14:Y14" si="22">L14-C14</f>
        <v>-0.72</v>
      </c>
      <c r="V14" s="103">
        <f t="shared" si="22"/>
        <v>-0.42</v>
      </c>
      <c r="W14" s="103">
        <f t="shared" si="22"/>
        <v>0</v>
      </c>
      <c r="X14" s="103">
        <f t="shared" si="22"/>
        <v>0</v>
      </c>
      <c r="Y14" s="103">
        <f t="shared" si="22"/>
        <v>-0.42</v>
      </c>
      <c r="Z14" s="103"/>
      <c r="AA14" s="103">
        <f t="shared" ref="AA14:AC14" si="23">R14-I14</f>
        <v>-0.42</v>
      </c>
      <c r="AB14" s="103">
        <f t="shared" si="23"/>
        <v>0</v>
      </c>
      <c r="AC14" s="103">
        <f t="shared" si="23"/>
        <v>-0.3</v>
      </c>
    </row>
    <row r="15" customHeight="1" spans="1:29">
      <c r="A15" s="104" t="s">
        <v>450</v>
      </c>
      <c r="B15" s="102" t="s">
        <v>163</v>
      </c>
      <c r="C15" s="103">
        <f t="shared" si="0"/>
        <v>2.25</v>
      </c>
      <c r="D15" s="103">
        <f t="shared" si="6"/>
        <v>0</v>
      </c>
      <c r="E15" s="103"/>
      <c r="F15" s="103"/>
      <c r="G15" s="103">
        <f t="shared" si="12"/>
        <v>0</v>
      </c>
      <c r="H15" s="103"/>
      <c r="I15" s="103"/>
      <c r="J15" s="103"/>
      <c r="K15" s="103">
        <v>2.25</v>
      </c>
      <c r="L15" s="103">
        <f t="shared" si="2"/>
        <v>1.1</v>
      </c>
      <c r="M15" s="103">
        <f t="shared" si="8"/>
        <v>0</v>
      </c>
      <c r="N15" s="103"/>
      <c r="O15" s="103"/>
      <c r="P15" s="103">
        <f t="shared" si="13"/>
        <v>0</v>
      </c>
      <c r="Q15" s="103"/>
      <c r="R15" s="103"/>
      <c r="S15" s="103"/>
      <c r="T15" s="103">
        <v>1.1</v>
      </c>
      <c r="U15" s="103">
        <f t="shared" ref="U15:Y15" si="24">L15-C15</f>
        <v>-1.15</v>
      </c>
      <c r="V15" s="103">
        <f t="shared" si="24"/>
        <v>0</v>
      </c>
      <c r="W15" s="103">
        <f t="shared" si="24"/>
        <v>0</v>
      </c>
      <c r="X15" s="103">
        <f t="shared" si="24"/>
        <v>0</v>
      </c>
      <c r="Y15" s="103">
        <f t="shared" si="24"/>
        <v>0</v>
      </c>
      <c r="Z15" s="103"/>
      <c r="AA15" s="103">
        <f t="shared" ref="AA15:AC15" si="25">R15-I15</f>
        <v>0</v>
      </c>
      <c r="AB15" s="103">
        <f t="shared" si="25"/>
        <v>0</v>
      </c>
      <c r="AC15" s="103">
        <f t="shared" si="25"/>
        <v>-1.15</v>
      </c>
    </row>
    <row r="16" customHeight="1" spans="1:29">
      <c r="A16" s="102">
        <v>406001</v>
      </c>
      <c r="B16" s="105" t="s">
        <v>164</v>
      </c>
      <c r="C16" s="103">
        <f t="shared" si="0"/>
        <v>0</v>
      </c>
      <c r="D16" s="103">
        <f t="shared" si="6"/>
        <v>0</v>
      </c>
      <c r="E16" s="103"/>
      <c r="F16" s="103"/>
      <c r="G16" s="103">
        <f t="shared" si="12"/>
        <v>0</v>
      </c>
      <c r="H16" s="103"/>
      <c r="I16" s="103"/>
      <c r="J16" s="103"/>
      <c r="K16" s="103"/>
      <c r="L16" s="111" t="s">
        <v>451</v>
      </c>
      <c r="M16" s="111"/>
      <c r="N16" s="111"/>
      <c r="O16" s="111"/>
      <c r="P16" s="111"/>
      <c r="Q16" s="111"/>
      <c r="R16" s="111"/>
      <c r="S16" s="111"/>
      <c r="T16" s="111"/>
      <c r="U16" s="103"/>
      <c r="V16" s="103"/>
      <c r="W16" s="103"/>
      <c r="X16" s="103"/>
      <c r="Y16" s="103"/>
      <c r="Z16" s="103"/>
      <c r="AA16" s="103"/>
      <c r="AB16" s="103"/>
      <c r="AC16" s="103"/>
    </row>
    <row r="17" customHeight="1" spans="1:29">
      <c r="A17" s="102">
        <v>407001</v>
      </c>
      <c r="B17" s="105" t="s">
        <v>165</v>
      </c>
      <c r="C17" s="103">
        <f t="shared" si="0"/>
        <v>0</v>
      </c>
      <c r="D17" s="103">
        <f t="shared" si="6"/>
        <v>0</v>
      </c>
      <c r="E17" s="102"/>
      <c r="F17" s="102"/>
      <c r="G17" s="103">
        <f t="shared" si="12"/>
        <v>0</v>
      </c>
      <c r="H17" s="102"/>
      <c r="I17" s="102"/>
      <c r="J17" s="102"/>
      <c r="K17" s="102"/>
      <c r="L17" s="111"/>
      <c r="M17" s="111"/>
      <c r="N17" s="111"/>
      <c r="O17" s="111"/>
      <c r="P17" s="111"/>
      <c r="Q17" s="111"/>
      <c r="R17" s="111"/>
      <c r="S17" s="111"/>
      <c r="T17" s="111"/>
      <c r="U17" s="102"/>
      <c r="V17" s="102"/>
      <c r="W17" s="102"/>
      <c r="X17" s="102"/>
      <c r="Y17" s="102"/>
      <c r="Z17" s="102"/>
      <c r="AA17" s="102"/>
      <c r="AB17" s="102"/>
      <c r="AC17" s="102"/>
    </row>
    <row r="18" customHeight="1" spans="1:29">
      <c r="A18" s="102">
        <v>408001</v>
      </c>
      <c r="B18" s="105" t="s">
        <v>166</v>
      </c>
      <c r="C18" s="103">
        <f t="shared" si="0"/>
        <v>0</v>
      </c>
      <c r="D18" s="103">
        <f t="shared" si="6"/>
        <v>0</v>
      </c>
      <c r="E18" s="102"/>
      <c r="F18" s="102"/>
      <c r="G18" s="103">
        <f t="shared" si="12"/>
        <v>0</v>
      </c>
      <c r="H18" s="102"/>
      <c r="I18" s="102"/>
      <c r="J18" s="102"/>
      <c r="K18" s="102"/>
      <c r="L18" s="111"/>
      <c r="M18" s="111"/>
      <c r="N18" s="111"/>
      <c r="O18" s="111"/>
      <c r="P18" s="111"/>
      <c r="Q18" s="111"/>
      <c r="R18" s="111"/>
      <c r="S18" s="111"/>
      <c r="T18" s="111"/>
      <c r="U18" s="102"/>
      <c r="V18" s="102"/>
      <c r="W18" s="102"/>
      <c r="X18" s="102"/>
      <c r="Y18" s="102"/>
      <c r="Z18" s="102"/>
      <c r="AA18" s="102"/>
      <c r="AB18" s="102"/>
      <c r="AC18" s="102"/>
    </row>
    <row r="19" customHeight="1" spans="1:29">
      <c r="A19" s="102">
        <v>409001</v>
      </c>
      <c r="B19" s="106" t="s">
        <v>167</v>
      </c>
      <c r="C19" s="103">
        <f t="shared" si="0"/>
        <v>0</v>
      </c>
      <c r="D19" s="103">
        <f t="shared" si="6"/>
        <v>0</v>
      </c>
      <c r="E19" s="102"/>
      <c r="F19" s="102"/>
      <c r="G19" s="103">
        <f t="shared" si="12"/>
        <v>0</v>
      </c>
      <c r="H19" s="102"/>
      <c r="I19" s="102"/>
      <c r="J19" s="102"/>
      <c r="K19" s="102"/>
      <c r="L19" s="111"/>
      <c r="M19" s="111"/>
      <c r="N19" s="111"/>
      <c r="O19" s="111"/>
      <c r="P19" s="111"/>
      <c r="Q19" s="111"/>
      <c r="R19" s="111"/>
      <c r="S19" s="111"/>
      <c r="T19" s="111"/>
      <c r="U19" s="102"/>
      <c r="V19" s="102"/>
      <c r="W19" s="102"/>
      <c r="X19" s="102"/>
      <c r="Y19" s="102"/>
      <c r="Z19" s="102"/>
      <c r="AA19" s="102"/>
      <c r="AB19" s="102"/>
      <c r="AC19" s="102"/>
    </row>
    <row r="20" customHeight="1" spans="1:29">
      <c r="A20" s="104" t="s">
        <v>168</v>
      </c>
      <c r="B20" s="102" t="s">
        <v>169</v>
      </c>
      <c r="C20" s="103">
        <f t="shared" si="0"/>
        <v>0</v>
      </c>
      <c r="D20" s="103">
        <f t="shared" si="6"/>
        <v>0</v>
      </c>
      <c r="E20" s="102"/>
      <c r="F20" s="102"/>
      <c r="G20" s="103">
        <f t="shared" si="12"/>
        <v>0</v>
      </c>
      <c r="H20" s="102"/>
      <c r="I20" s="102"/>
      <c r="J20" s="102"/>
      <c r="K20" s="102"/>
      <c r="L20" s="111"/>
      <c r="M20" s="111"/>
      <c r="N20" s="111"/>
      <c r="O20" s="111"/>
      <c r="P20" s="111"/>
      <c r="Q20" s="111"/>
      <c r="R20" s="111"/>
      <c r="S20" s="111"/>
      <c r="T20" s="111"/>
      <c r="U20" s="102"/>
      <c r="V20" s="102"/>
      <c r="W20" s="102"/>
      <c r="X20" s="102"/>
      <c r="Y20" s="102"/>
      <c r="Z20" s="102"/>
      <c r="AA20" s="102"/>
      <c r="AB20" s="102"/>
      <c r="AC20" s="102"/>
    </row>
    <row r="21" customHeight="1" spans="9:11">
      <c r="I21" s="92"/>
      <c r="K21" s="92"/>
    </row>
    <row r="22" customHeight="1" spans="9:10">
      <c r="I22" s="92"/>
      <c r="J22" s="92"/>
    </row>
  </sheetData>
  <mergeCells count="31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L16:T20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showGridLines="0" workbookViewId="0">
      <selection activeCell="I7" sqref="I7"/>
    </sheetView>
  </sheetViews>
  <sheetFormatPr defaultColWidth="12" defaultRowHeight="27" customHeight="1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customHeight="1" spans="1:4">
      <c r="A1" s="2" t="s">
        <v>37</v>
      </c>
      <c r="B1" s="3"/>
      <c r="C1" s="3"/>
      <c r="D1" s="3"/>
    </row>
    <row r="2" customHeight="1" spans="1:5">
      <c r="A2" s="38" t="s">
        <v>452</v>
      </c>
      <c r="B2" s="38"/>
      <c r="C2" s="38"/>
      <c r="D2" s="38"/>
      <c r="E2" s="38"/>
    </row>
    <row r="3" ht="20" customHeight="1" spans="1:5">
      <c r="A3" s="5"/>
      <c r="B3" s="5"/>
      <c r="C3" s="5"/>
      <c r="D3" s="5"/>
      <c r="E3" s="5"/>
    </row>
    <row r="4" ht="6" hidden="1" customHeight="1" spans="1:4">
      <c r="A4" s="6"/>
      <c r="B4" s="7"/>
      <c r="C4" s="8"/>
      <c r="D4" s="8"/>
    </row>
    <row r="5" customHeight="1" spans="1:6">
      <c r="A5" s="9" t="s">
        <v>453</v>
      </c>
      <c r="B5" s="10"/>
      <c r="C5" s="10"/>
      <c r="D5" s="15" t="s">
        <v>454</v>
      </c>
      <c r="E5" s="15"/>
      <c r="F5" s="15"/>
    </row>
    <row r="6" customHeight="1" spans="1:6">
      <c r="A6" s="12" t="s">
        <v>455</v>
      </c>
      <c r="B6" s="13"/>
      <c r="C6" s="13"/>
      <c r="D6" s="14" t="s">
        <v>151</v>
      </c>
      <c r="E6" s="14"/>
      <c r="F6" s="14"/>
    </row>
    <row r="7" customHeight="1" spans="1:6">
      <c r="A7" s="17" t="s">
        <v>456</v>
      </c>
      <c r="B7" s="18"/>
      <c r="C7" s="19"/>
      <c r="D7" s="20" t="s">
        <v>457</v>
      </c>
      <c r="E7" s="14">
        <v>8</v>
      </c>
      <c r="F7" s="14"/>
    </row>
    <row r="8" customHeight="1" spans="1:6">
      <c r="A8" s="21"/>
      <c r="B8" s="22"/>
      <c r="C8" s="23"/>
      <c r="D8" s="20" t="s">
        <v>458</v>
      </c>
      <c r="E8" s="14">
        <v>8</v>
      </c>
      <c r="F8" s="14"/>
    </row>
    <row r="9" customHeight="1" spans="1:6">
      <c r="A9" s="24"/>
      <c r="B9" s="88"/>
      <c r="C9" s="23"/>
      <c r="D9" s="20" t="s">
        <v>459</v>
      </c>
      <c r="E9" s="89"/>
      <c r="F9" s="90"/>
    </row>
    <row r="10" customHeight="1" spans="1:6">
      <c r="A10" s="15" t="s">
        <v>460</v>
      </c>
      <c r="B10" s="20" t="s">
        <v>461</v>
      </c>
      <c r="C10" s="20"/>
      <c r="D10" s="20"/>
      <c r="E10" s="20"/>
      <c r="F10" s="20"/>
    </row>
    <row r="11" customHeight="1" spans="1:6">
      <c r="A11" s="28"/>
      <c r="B11" s="20"/>
      <c r="C11" s="20"/>
      <c r="D11" s="20"/>
      <c r="E11" s="20"/>
      <c r="F11" s="20"/>
    </row>
    <row r="12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ht="33" customHeight="1" spans="1:6">
      <c r="A13" s="14"/>
      <c r="B13" s="14" t="s">
        <v>467</v>
      </c>
      <c r="C13" s="14" t="s">
        <v>468</v>
      </c>
      <c r="D13" s="20" t="s">
        <v>469</v>
      </c>
      <c r="E13" s="20" t="s">
        <v>470</v>
      </c>
      <c r="F13" s="16"/>
    </row>
    <row r="14" ht="33" customHeight="1" spans="1:6">
      <c r="A14" s="14"/>
      <c r="B14" s="15"/>
      <c r="C14" s="14" t="s">
        <v>471</v>
      </c>
      <c r="D14" s="20" t="s">
        <v>472</v>
      </c>
      <c r="E14" s="20" t="s">
        <v>473</v>
      </c>
      <c r="F14" s="16"/>
    </row>
    <row r="15" ht="33" customHeight="1" spans="1:6">
      <c r="A15" s="14"/>
      <c r="B15" s="15"/>
      <c r="C15" s="14" t="s">
        <v>474</v>
      </c>
      <c r="D15" s="20" t="s">
        <v>475</v>
      </c>
      <c r="E15" s="91"/>
      <c r="F15" s="16"/>
    </row>
    <row r="16" ht="33" customHeight="1" spans="1:6">
      <c r="A16" s="14"/>
      <c r="B16" s="15"/>
      <c r="C16" s="14" t="s">
        <v>476</v>
      </c>
      <c r="D16" s="20" t="s">
        <v>477</v>
      </c>
      <c r="E16" s="20" t="s">
        <v>478</v>
      </c>
      <c r="F16" s="16"/>
    </row>
    <row r="17" ht="33" customHeight="1" spans="1:6">
      <c r="A17" s="14"/>
      <c r="B17" s="14" t="s">
        <v>479</v>
      </c>
      <c r="C17" s="14" t="s">
        <v>480</v>
      </c>
      <c r="D17" s="20" t="s">
        <v>481</v>
      </c>
      <c r="E17" s="20"/>
      <c r="F17" s="16"/>
    </row>
    <row r="18" ht="33" customHeight="1" spans="1:6">
      <c r="A18" s="14"/>
      <c r="B18" s="15"/>
      <c r="C18" s="14" t="s">
        <v>482</v>
      </c>
      <c r="D18" s="20" t="s">
        <v>483</v>
      </c>
      <c r="E18" s="20" t="s">
        <v>484</v>
      </c>
      <c r="F18" s="16"/>
    </row>
    <row r="19" ht="33" customHeight="1" spans="1:6">
      <c r="A19" s="14"/>
      <c r="B19" s="15"/>
      <c r="C19" s="14" t="s">
        <v>485</v>
      </c>
      <c r="D19" s="20" t="s">
        <v>481</v>
      </c>
      <c r="E19" s="20"/>
      <c r="F19" s="16"/>
    </row>
    <row r="20" ht="33" customHeight="1" spans="1:6">
      <c r="A20" s="14"/>
      <c r="B20" s="15"/>
      <c r="C20" s="14" t="s">
        <v>486</v>
      </c>
      <c r="D20" s="20" t="s">
        <v>481</v>
      </c>
      <c r="E20" s="20"/>
      <c r="F20" s="16"/>
    </row>
    <row r="21" ht="33" customHeight="1" spans="1:6">
      <c r="A21" s="14"/>
      <c r="B21" s="14" t="s">
        <v>487</v>
      </c>
      <c r="C21" s="14" t="s">
        <v>488</v>
      </c>
      <c r="D21" s="20" t="s">
        <v>489</v>
      </c>
      <c r="E21" s="20" t="s">
        <v>490</v>
      </c>
      <c r="F21" s="15"/>
    </row>
    <row r="22" customHeight="1" spans="1:6">
      <c r="A22" s="64" t="s">
        <v>491</v>
      </c>
      <c r="B22" s="64"/>
      <c r="C22" s="64"/>
      <c r="D22" s="64"/>
      <c r="E22" s="64"/>
      <c r="F22" s="64"/>
    </row>
  </sheetData>
  <mergeCells count="15">
    <mergeCell ref="A2:E2"/>
    <mergeCell ref="A3:E3"/>
    <mergeCell ref="A5:C5"/>
    <mergeCell ref="D5:F5"/>
    <mergeCell ref="A6:C6"/>
    <mergeCell ref="D6:F6"/>
    <mergeCell ref="E7:F7"/>
    <mergeCell ref="E8:F8"/>
    <mergeCell ref="A22:F22"/>
    <mergeCell ref="A10:A11"/>
    <mergeCell ref="A12:A21"/>
    <mergeCell ref="B13:B16"/>
    <mergeCell ref="B17:B2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95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H8" sqref="H8"/>
    </sheetView>
  </sheetViews>
  <sheetFormatPr defaultColWidth="12" defaultRowHeight="24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3" style="1" customWidth="1"/>
    <col min="5" max="5" width="17.8333333333333" style="1" customWidth="1"/>
    <col min="6" max="6" width="7.83333333333333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1" customHeight="1" spans="1:5">
      <c r="A3" s="5"/>
      <c r="B3" s="5"/>
      <c r="C3" s="5"/>
      <c r="D3" s="5"/>
      <c r="E3" s="5"/>
    </row>
    <row r="4" s="1" customFormat="1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492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12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12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493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20" t="s">
        <v>494</v>
      </c>
      <c r="E13" s="20" t="s">
        <v>495</v>
      </c>
      <c r="F13" s="14"/>
    </row>
    <row r="14" s="1" customFormat="1" customHeight="1" spans="1:6">
      <c r="A14" s="14"/>
      <c r="B14" s="60"/>
      <c r="C14" s="61"/>
      <c r="D14" s="20" t="s">
        <v>496</v>
      </c>
      <c r="E14" s="20" t="s">
        <v>497</v>
      </c>
      <c r="F14" s="16"/>
    </row>
    <row r="15" s="1" customFormat="1" customHeight="1" spans="1:6">
      <c r="A15" s="14"/>
      <c r="B15" s="60"/>
      <c r="C15" s="60" t="s">
        <v>471</v>
      </c>
      <c r="D15" s="20" t="s">
        <v>498</v>
      </c>
      <c r="E15" s="20" t="s">
        <v>499</v>
      </c>
      <c r="F15" s="16"/>
    </row>
    <row r="16" s="1" customFormat="1" customHeight="1" spans="1:6">
      <c r="A16" s="14"/>
      <c r="B16" s="60"/>
      <c r="C16" s="61"/>
      <c r="D16" s="20" t="s">
        <v>500</v>
      </c>
      <c r="E16" s="20" t="s">
        <v>499</v>
      </c>
      <c r="F16" s="16"/>
    </row>
    <row r="17" s="1" customFormat="1" ht="34" customHeight="1" spans="1:6">
      <c r="A17" s="14"/>
      <c r="B17" s="60"/>
      <c r="C17" s="58" t="s">
        <v>474</v>
      </c>
      <c r="D17" s="20" t="s">
        <v>501</v>
      </c>
      <c r="E17" s="20" t="s">
        <v>502</v>
      </c>
      <c r="F17" s="16"/>
    </row>
    <row r="18" s="1" customFormat="1" customHeight="1" spans="1:6">
      <c r="A18" s="14"/>
      <c r="B18" s="60"/>
      <c r="C18" s="61"/>
      <c r="D18" s="20" t="s">
        <v>503</v>
      </c>
      <c r="E18" s="87" t="s">
        <v>504</v>
      </c>
      <c r="F18" s="16"/>
    </row>
    <row r="19" s="1" customFormat="1" customHeight="1" spans="1:6">
      <c r="A19" s="14"/>
      <c r="B19" s="61"/>
      <c r="C19" s="14" t="s">
        <v>476</v>
      </c>
      <c r="D19" s="20" t="s">
        <v>477</v>
      </c>
      <c r="E19" s="20" t="s">
        <v>505</v>
      </c>
      <c r="F19" s="16"/>
    </row>
    <row r="20" s="1" customFormat="1" customHeight="1" spans="1:6">
      <c r="A20" s="14"/>
      <c r="B20" s="14" t="s">
        <v>479</v>
      </c>
      <c r="C20" s="14" t="s">
        <v>480</v>
      </c>
      <c r="D20" s="20" t="s">
        <v>481</v>
      </c>
      <c r="E20" s="20"/>
      <c r="F20" s="16"/>
    </row>
    <row r="21" s="1" customFormat="1" ht="57" customHeight="1" spans="1:6">
      <c r="A21" s="14"/>
      <c r="B21" s="15"/>
      <c r="C21" s="14" t="s">
        <v>482</v>
      </c>
      <c r="D21" s="20" t="s">
        <v>506</v>
      </c>
      <c r="E21" s="20" t="s">
        <v>507</v>
      </c>
      <c r="F21" s="16"/>
    </row>
    <row r="22" s="1" customFormat="1" customHeight="1" spans="1:6">
      <c r="A22" s="14"/>
      <c r="B22" s="15"/>
      <c r="C22" s="14" t="s">
        <v>485</v>
      </c>
      <c r="D22" s="20" t="s">
        <v>508</v>
      </c>
      <c r="E22" s="20" t="s">
        <v>509</v>
      </c>
      <c r="F22" s="16"/>
    </row>
    <row r="23" s="1" customFormat="1" customHeight="1" spans="1:6">
      <c r="A23" s="14"/>
      <c r="B23" s="15"/>
      <c r="C23" s="14" t="s">
        <v>486</v>
      </c>
      <c r="D23" s="20" t="s">
        <v>510</v>
      </c>
      <c r="E23" s="20" t="s">
        <v>511</v>
      </c>
      <c r="F23" s="16"/>
    </row>
    <row r="24" s="1" customFormat="1" customHeight="1" spans="1:6">
      <c r="A24" s="14"/>
      <c r="B24" s="14" t="s">
        <v>487</v>
      </c>
      <c r="C24" s="14" t="s">
        <v>488</v>
      </c>
      <c r="D24" s="20" t="s">
        <v>512</v>
      </c>
      <c r="E24" s="20" t="s">
        <v>513</v>
      </c>
      <c r="F24" s="15"/>
    </row>
    <row r="25" s="1" customFormat="1" customHeight="1" spans="1:6">
      <c r="A25" s="64" t="s">
        <v>491</v>
      </c>
      <c r="B25" s="64"/>
      <c r="C25" s="64"/>
      <c r="D25" s="64"/>
      <c r="E25" s="64"/>
      <c r="F25" s="64"/>
    </row>
  </sheetData>
  <mergeCells count="19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5:F25"/>
    <mergeCell ref="A10:A11"/>
    <mergeCell ref="A12:A24"/>
    <mergeCell ref="B13:B19"/>
    <mergeCell ref="B20:B23"/>
    <mergeCell ref="C13:C14"/>
    <mergeCell ref="C15:C16"/>
    <mergeCell ref="C17:C18"/>
    <mergeCell ref="A7:C9"/>
    <mergeCell ref="B10:F11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I10" sqref="I10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3" style="1" customWidth="1"/>
    <col min="5" max="5" width="17.8333333333333" style="1" customWidth="1"/>
    <col min="6" max="6" width="7.83333333333333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384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4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4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514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48" t="s">
        <v>515</v>
      </c>
      <c r="E13" s="59" t="s">
        <v>516</v>
      </c>
      <c r="F13" s="14"/>
    </row>
    <row r="14" s="1" customFormat="1" customHeight="1" spans="1:6">
      <c r="A14" s="14"/>
      <c r="B14" s="60"/>
      <c r="C14" s="60"/>
      <c r="D14" s="48" t="s">
        <v>517</v>
      </c>
      <c r="E14" s="59" t="s">
        <v>518</v>
      </c>
      <c r="F14" s="14"/>
    </row>
    <row r="15" s="1" customFormat="1" ht="33" customHeight="1" spans="1:6">
      <c r="A15" s="14"/>
      <c r="B15" s="60"/>
      <c r="C15" s="61"/>
      <c r="D15" s="20" t="s">
        <v>519</v>
      </c>
      <c r="E15" s="59" t="s">
        <v>520</v>
      </c>
      <c r="F15" s="16"/>
    </row>
    <row r="16" s="1" customFormat="1" ht="33" customHeight="1" spans="1:6">
      <c r="A16" s="14"/>
      <c r="B16" s="60"/>
      <c r="C16" s="14" t="s">
        <v>471</v>
      </c>
      <c r="D16" s="20" t="s">
        <v>521</v>
      </c>
      <c r="E16" s="86">
        <v>1</v>
      </c>
      <c r="F16" s="16"/>
    </row>
    <row r="17" s="1" customFormat="1" ht="33" customHeight="1" spans="1:6">
      <c r="A17" s="14"/>
      <c r="B17" s="60"/>
      <c r="C17" s="58" t="s">
        <v>474</v>
      </c>
      <c r="D17" s="20" t="s">
        <v>522</v>
      </c>
      <c r="E17" s="20" t="s">
        <v>502</v>
      </c>
      <c r="F17" s="16"/>
    </row>
    <row r="18" s="1" customFormat="1" ht="33" customHeight="1" spans="1:6">
      <c r="A18" s="14"/>
      <c r="B18" s="60"/>
      <c r="C18" s="58" t="s">
        <v>476</v>
      </c>
      <c r="D18" s="59" t="s">
        <v>523</v>
      </c>
      <c r="E18" s="46" t="s">
        <v>524</v>
      </c>
      <c r="F18" s="16"/>
    </row>
    <row r="19" s="1" customFormat="1" ht="33" customHeight="1" spans="1:6">
      <c r="A19" s="14"/>
      <c r="B19" s="60"/>
      <c r="C19" s="60"/>
      <c r="D19" s="59" t="s">
        <v>525</v>
      </c>
      <c r="E19" s="46" t="s">
        <v>526</v>
      </c>
      <c r="F19" s="16"/>
    </row>
    <row r="20" s="1" customFormat="1" ht="33" customHeight="1" spans="1:6">
      <c r="A20" s="14"/>
      <c r="B20" s="60"/>
      <c r="C20" s="60"/>
      <c r="D20" s="59" t="s">
        <v>527</v>
      </c>
      <c r="E20" s="59" t="s">
        <v>528</v>
      </c>
      <c r="F20" s="16"/>
    </row>
    <row r="21" s="1" customFormat="1" ht="33" customHeight="1" spans="1:6">
      <c r="A21" s="14"/>
      <c r="B21" s="60"/>
      <c r="C21" s="60"/>
      <c r="D21" s="59" t="s">
        <v>529</v>
      </c>
      <c r="E21" s="59" t="s">
        <v>530</v>
      </c>
      <c r="F21" s="16"/>
    </row>
    <row r="22" s="1" customFormat="1" ht="33" customHeight="1" spans="1:6">
      <c r="A22" s="14"/>
      <c r="B22" s="14" t="s">
        <v>479</v>
      </c>
      <c r="C22" s="14" t="s">
        <v>480</v>
      </c>
      <c r="D22" s="20" t="s">
        <v>531</v>
      </c>
      <c r="E22" s="20"/>
      <c r="F22" s="16"/>
    </row>
    <row r="23" s="1" customFormat="1" ht="33" customHeight="1" spans="1:6">
      <c r="A23" s="14"/>
      <c r="B23" s="15"/>
      <c r="C23" s="14" t="s">
        <v>482</v>
      </c>
      <c r="D23" s="20" t="s">
        <v>532</v>
      </c>
      <c r="E23" s="20" t="s">
        <v>533</v>
      </c>
      <c r="F23" s="16"/>
    </row>
    <row r="24" s="1" customFormat="1" ht="33" customHeight="1" spans="1:6">
      <c r="A24" s="14"/>
      <c r="B24" s="15"/>
      <c r="C24" s="14" t="s">
        <v>485</v>
      </c>
      <c r="D24" s="20" t="s">
        <v>531</v>
      </c>
      <c r="E24" s="20"/>
      <c r="F24" s="16"/>
    </row>
    <row r="25" s="1" customFormat="1" ht="33" customHeight="1" spans="1:6">
      <c r="A25" s="14"/>
      <c r="B25" s="15"/>
      <c r="C25" s="14" t="s">
        <v>486</v>
      </c>
      <c r="D25" s="20" t="s">
        <v>481</v>
      </c>
      <c r="E25" s="20"/>
      <c r="F25" s="16"/>
    </row>
    <row r="26" s="1" customFormat="1" ht="33" customHeight="1" spans="1:6">
      <c r="A26" s="14"/>
      <c r="B26" s="14" t="s">
        <v>487</v>
      </c>
      <c r="C26" s="14" t="s">
        <v>488</v>
      </c>
      <c r="D26" s="20" t="s">
        <v>534</v>
      </c>
      <c r="E26" s="86">
        <v>1</v>
      </c>
      <c r="F26" s="15"/>
    </row>
    <row r="27" s="1" customFormat="1" customHeight="1" spans="1:6">
      <c r="A27" s="64" t="s">
        <v>491</v>
      </c>
      <c r="B27" s="64"/>
      <c r="C27" s="64"/>
      <c r="D27" s="64"/>
      <c r="E27" s="64"/>
      <c r="F27" s="64"/>
    </row>
  </sheetData>
  <mergeCells count="18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7:F27"/>
    <mergeCell ref="A10:A11"/>
    <mergeCell ref="A12:A26"/>
    <mergeCell ref="B13:B21"/>
    <mergeCell ref="B22:B25"/>
    <mergeCell ref="C13:C15"/>
    <mergeCell ref="C18:C21"/>
    <mergeCell ref="A7:C9"/>
    <mergeCell ref="B10:F11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2" workbookViewId="0">
      <selection activeCell="J14" sqref="J14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3" style="1" customWidth="1"/>
    <col min="5" max="5" width="17.8333333333333" style="1" customWidth="1"/>
    <col min="6" max="6" width="7.83333333333333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535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16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16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536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537</v>
      </c>
      <c r="E13" s="84" t="s">
        <v>538</v>
      </c>
      <c r="F13" s="14"/>
    </row>
    <row r="14" s="1" customFormat="1" customHeight="1" spans="1:6">
      <c r="A14" s="14"/>
      <c r="B14" s="60"/>
      <c r="C14" s="60"/>
      <c r="D14" s="59" t="s">
        <v>539</v>
      </c>
      <c r="E14" s="84" t="s">
        <v>540</v>
      </c>
      <c r="F14" s="14"/>
    </row>
    <row r="15" s="1" customFormat="1" ht="33" customHeight="1" spans="1:6">
      <c r="A15" s="14"/>
      <c r="B15" s="60"/>
      <c r="C15" s="14" t="s">
        <v>471</v>
      </c>
      <c r="D15" s="59" t="s">
        <v>541</v>
      </c>
      <c r="E15" s="83" t="s">
        <v>542</v>
      </c>
      <c r="F15" s="16"/>
    </row>
    <row r="16" s="1" customFormat="1" ht="33" customHeight="1" spans="1:6">
      <c r="A16" s="14"/>
      <c r="B16" s="60"/>
      <c r="C16" s="58" t="s">
        <v>474</v>
      </c>
      <c r="D16" s="59" t="s">
        <v>543</v>
      </c>
      <c r="E16" s="83" t="s">
        <v>544</v>
      </c>
      <c r="F16" s="16"/>
    </row>
    <row r="17" s="1" customFormat="1" ht="33" customHeight="1" spans="1:6">
      <c r="A17" s="14"/>
      <c r="B17" s="61"/>
      <c r="C17" s="14" t="s">
        <v>476</v>
      </c>
      <c r="D17" s="59" t="s">
        <v>545</v>
      </c>
      <c r="E17" s="83" t="s">
        <v>546</v>
      </c>
      <c r="F17" s="16"/>
    </row>
    <row r="18" s="1" customFormat="1" ht="33" customHeight="1" spans="1:6">
      <c r="A18" s="14"/>
      <c r="B18" s="62" t="s">
        <v>479</v>
      </c>
      <c r="C18" s="14" t="s">
        <v>480</v>
      </c>
      <c r="D18" s="20" t="s">
        <v>531</v>
      </c>
      <c r="E18" s="20"/>
      <c r="F18" s="16"/>
    </row>
    <row r="19" s="1" customFormat="1" ht="33" customHeight="1" spans="1:6">
      <c r="A19" s="14"/>
      <c r="B19" s="63"/>
      <c r="C19" s="14" t="s">
        <v>482</v>
      </c>
      <c r="D19" s="59" t="s">
        <v>547</v>
      </c>
      <c r="E19" s="83" t="s">
        <v>548</v>
      </c>
      <c r="F19" s="16"/>
    </row>
    <row r="20" s="1" customFormat="1" ht="29" customHeight="1" spans="1:6">
      <c r="A20" s="14"/>
      <c r="B20" s="63"/>
      <c r="C20" s="14" t="s">
        <v>485</v>
      </c>
      <c r="D20" s="20" t="s">
        <v>531</v>
      </c>
      <c r="E20" s="20"/>
      <c r="F20" s="16"/>
    </row>
    <row r="21" s="1" customFormat="1" ht="25" customHeight="1" spans="1:6">
      <c r="A21" s="14"/>
      <c r="B21" s="63"/>
      <c r="C21" s="14" t="s">
        <v>486</v>
      </c>
      <c r="D21" s="59" t="s">
        <v>531</v>
      </c>
      <c r="E21" s="81"/>
      <c r="F21" s="16"/>
    </row>
    <row r="22" s="1" customFormat="1" ht="25" customHeight="1" spans="1:6">
      <c r="A22" s="14"/>
      <c r="B22" s="63"/>
      <c r="C22" s="58" t="s">
        <v>488</v>
      </c>
      <c r="D22" s="59" t="s">
        <v>549</v>
      </c>
      <c r="E22" s="81">
        <v>0.98</v>
      </c>
      <c r="F22" s="16"/>
    </row>
    <row r="23" s="1" customFormat="1" ht="28" customHeight="1" spans="1:6">
      <c r="A23" s="14"/>
      <c r="B23" s="85"/>
      <c r="C23" s="60"/>
      <c r="D23" s="59" t="s">
        <v>550</v>
      </c>
      <c r="E23" s="47">
        <v>0.98</v>
      </c>
      <c r="F23" s="16"/>
    </row>
    <row r="24" s="1" customFormat="1" customHeight="1" spans="1:6">
      <c r="A24" s="14"/>
      <c r="B24" s="14" t="s">
        <v>487</v>
      </c>
      <c r="C24" s="61"/>
      <c r="D24" s="59" t="s">
        <v>551</v>
      </c>
      <c r="E24" s="86">
        <v>1</v>
      </c>
      <c r="F24" s="15"/>
    </row>
    <row r="25" s="1" customFormat="1" customHeight="1" spans="1:6">
      <c r="A25" s="64" t="s">
        <v>491</v>
      </c>
      <c r="B25" s="64"/>
      <c r="C25" s="64"/>
      <c r="D25" s="64"/>
      <c r="E25" s="64"/>
      <c r="F25" s="64"/>
    </row>
  </sheetData>
  <mergeCells count="18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5:F25"/>
    <mergeCell ref="A10:A11"/>
    <mergeCell ref="A12:A24"/>
    <mergeCell ref="B13:B17"/>
    <mergeCell ref="B18:B23"/>
    <mergeCell ref="C13:C14"/>
    <mergeCell ref="C22:C24"/>
    <mergeCell ref="A7:C9"/>
    <mergeCell ref="B10:F1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E21" sqref="E21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3" style="1" customWidth="1"/>
    <col min="5" max="5" width="20.8333333333333" style="1" customWidth="1"/>
    <col min="6" max="6" width="7.83333333333333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552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8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8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553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554</v>
      </c>
      <c r="E13" s="59" t="s">
        <v>555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481</v>
      </c>
      <c r="E14" s="59"/>
      <c r="F14" s="16"/>
    </row>
    <row r="15" s="1" customFormat="1" ht="33" customHeight="1" spans="1:6">
      <c r="A15" s="14"/>
      <c r="B15" s="60"/>
      <c r="C15" s="58" t="s">
        <v>474</v>
      </c>
      <c r="D15" s="59" t="s">
        <v>556</v>
      </c>
      <c r="E15" s="59" t="s">
        <v>557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545</v>
      </c>
      <c r="E16" s="83" t="s">
        <v>558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ht="45" customHeight="1" spans="1:6">
      <c r="A18" s="14"/>
      <c r="B18" s="63"/>
      <c r="C18" s="14" t="s">
        <v>482</v>
      </c>
      <c r="D18" s="59" t="s">
        <v>559</v>
      </c>
      <c r="E18" s="80" t="s">
        <v>560</v>
      </c>
      <c r="F18" s="16"/>
    </row>
    <row r="19" s="1" customFormat="1" ht="29" customHeight="1" spans="1:6">
      <c r="A19" s="14"/>
      <c r="B19" s="63"/>
      <c r="C19" s="14" t="s">
        <v>485</v>
      </c>
      <c r="D19" s="20" t="s">
        <v>531</v>
      </c>
      <c r="E19" s="20"/>
      <c r="F19" s="16"/>
    </row>
    <row r="20" s="1" customFormat="1" ht="30" customHeight="1" spans="1:6">
      <c r="A20" s="14"/>
      <c r="B20" s="63"/>
      <c r="C20" s="14" t="s">
        <v>486</v>
      </c>
      <c r="D20" s="59" t="s">
        <v>531</v>
      </c>
      <c r="E20" s="81"/>
      <c r="F20" s="16"/>
    </row>
    <row r="21" s="1" customFormat="1" customHeight="1" spans="1:6">
      <c r="A21" s="14"/>
      <c r="B21" s="14" t="s">
        <v>487</v>
      </c>
      <c r="C21" s="61"/>
      <c r="D21" s="59" t="s">
        <v>561</v>
      </c>
      <c r="E21" s="59" t="s">
        <v>513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L17" sqref="L17"/>
    </sheetView>
  </sheetViews>
  <sheetFormatPr defaultColWidth="9.33333333333333" defaultRowHeight="11.25"/>
  <cols>
    <col min="1" max="1" width="19.3333333333333" customWidth="1"/>
    <col min="10" max="10" width="24.3333333333333" customWidth="1"/>
    <col min="11" max="11" width="14.3333333333333" customWidth="1"/>
    <col min="12" max="12" width="84.8333333333333" customWidth="1"/>
  </cols>
  <sheetData>
    <row r="1" ht="22.5" spans="1:12">
      <c r="A1" s="211" t="s">
        <v>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3" ht="24" customHeight="1" spans="1:12">
      <c r="A3" s="212" t="s">
        <v>5</v>
      </c>
      <c r="B3" s="212" t="s">
        <v>6</v>
      </c>
      <c r="C3" s="212"/>
      <c r="D3" s="212"/>
      <c r="E3" s="212"/>
      <c r="F3" s="212"/>
      <c r="G3" s="212"/>
      <c r="H3" s="212"/>
      <c r="I3" s="212"/>
      <c r="J3" s="212"/>
      <c r="K3" s="215" t="s">
        <v>7</v>
      </c>
      <c r="L3" s="215" t="s">
        <v>8</v>
      </c>
    </row>
    <row r="4" s="210" customFormat="1" ht="25" customHeight="1" spans="1:12">
      <c r="A4" s="213" t="s">
        <v>9</v>
      </c>
      <c r="B4" s="214" t="s">
        <v>10</v>
      </c>
      <c r="C4" s="214"/>
      <c r="D4" s="214"/>
      <c r="E4" s="214"/>
      <c r="F4" s="214"/>
      <c r="G4" s="214"/>
      <c r="H4" s="214"/>
      <c r="I4" s="214"/>
      <c r="J4" s="214"/>
      <c r="K4" s="213" t="s">
        <v>11</v>
      </c>
      <c r="L4" s="213"/>
    </row>
    <row r="5" s="210" customFormat="1" ht="25" customHeight="1" spans="1:12">
      <c r="A5" s="215" t="s">
        <v>12</v>
      </c>
      <c r="B5" s="216" t="s">
        <v>13</v>
      </c>
      <c r="C5" s="216"/>
      <c r="D5" s="216"/>
      <c r="E5" s="216"/>
      <c r="F5" s="216"/>
      <c r="G5" s="216"/>
      <c r="H5" s="216"/>
      <c r="I5" s="216"/>
      <c r="J5" s="216"/>
      <c r="K5" s="213" t="s">
        <v>11</v>
      </c>
      <c r="L5" s="215"/>
    </row>
    <row r="6" s="210" customFormat="1" ht="25" customHeight="1" spans="1:12">
      <c r="A6" s="215" t="s">
        <v>14</v>
      </c>
      <c r="B6" s="216" t="s">
        <v>15</v>
      </c>
      <c r="C6" s="216"/>
      <c r="D6" s="216"/>
      <c r="E6" s="216"/>
      <c r="F6" s="216"/>
      <c r="G6" s="216"/>
      <c r="H6" s="216"/>
      <c r="I6" s="216"/>
      <c r="J6" s="216"/>
      <c r="K6" s="213" t="s">
        <v>11</v>
      </c>
      <c r="L6" s="215"/>
    </row>
    <row r="7" s="210" customFormat="1" ht="25" customHeight="1" spans="1:12">
      <c r="A7" s="215" t="s">
        <v>16</v>
      </c>
      <c r="B7" s="216" t="s">
        <v>17</v>
      </c>
      <c r="C7" s="216"/>
      <c r="D7" s="216"/>
      <c r="E7" s="216"/>
      <c r="F7" s="216"/>
      <c r="G7" s="216"/>
      <c r="H7" s="216"/>
      <c r="I7" s="216"/>
      <c r="J7" s="216"/>
      <c r="K7" s="213" t="s">
        <v>11</v>
      </c>
      <c r="L7" s="215"/>
    </row>
    <row r="8" s="210" customFormat="1" ht="25" customHeight="1" spans="1:12">
      <c r="A8" s="215" t="s">
        <v>18</v>
      </c>
      <c r="B8" s="216" t="s">
        <v>19</v>
      </c>
      <c r="C8" s="216"/>
      <c r="D8" s="216"/>
      <c r="E8" s="216"/>
      <c r="F8" s="216"/>
      <c r="G8" s="216"/>
      <c r="H8" s="216"/>
      <c r="I8" s="216"/>
      <c r="J8" s="216"/>
      <c r="K8" s="213" t="s">
        <v>11</v>
      </c>
      <c r="L8" s="215"/>
    </row>
    <row r="9" s="210" customFormat="1" ht="25" customHeight="1" spans="1:12">
      <c r="A9" s="215" t="s">
        <v>20</v>
      </c>
      <c r="B9" s="216" t="s">
        <v>21</v>
      </c>
      <c r="C9" s="216"/>
      <c r="D9" s="216"/>
      <c r="E9" s="216"/>
      <c r="F9" s="216"/>
      <c r="G9" s="216"/>
      <c r="H9" s="216"/>
      <c r="I9" s="216"/>
      <c r="J9" s="216"/>
      <c r="K9" s="213" t="s">
        <v>11</v>
      </c>
      <c r="L9" s="215"/>
    </row>
    <row r="10" s="210" customFormat="1" ht="25" customHeight="1" spans="1:12">
      <c r="A10" s="215" t="s">
        <v>22</v>
      </c>
      <c r="B10" s="216" t="s">
        <v>23</v>
      </c>
      <c r="C10" s="216"/>
      <c r="D10" s="216"/>
      <c r="E10" s="216"/>
      <c r="F10" s="216"/>
      <c r="G10" s="216"/>
      <c r="H10" s="216"/>
      <c r="I10" s="216"/>
      <c r="J10" s="216"/>
      <c r="K10" s="213" t="s">
        <v>11</v>
      </c>
      <c r="L10" s="215"/>
    </row>
    <row r="11" s="210" customFormat="1" ht="25" customHeight="1" spans="1:12">
      <c r="A11" s="215" t="s">
        <v>24</v>
      </c>
      <c r="B11" s="216" t="s">
        <v>25</v>
      </c>
      <c r="C11" s="216"/>
      <c r="D11" s="216"/>
      <c r="E11" s="216"/>
      <c r="F11" s="216"/>
      <c r="G11" s="216"/>
      <c r="H11" s="216"/>
      <c r="I11" s="216"/>
      <c r="J11" s="216"/>
      <c r="K11" s="213" t="s">
        <v>11</v>
      </c>
      <c r="L11" s="215"/>
    </row>
    <row r="12" s="210" customFormat="1" ht="25" customHeight="1" spans="1:12">
      <c r="A12" s="215" t="s">
        <v>26</v>
      </c>
      <c r="B12" s="216" t="s">
        <v>27</v>
      </c>
      <c r="C12" s="216"/>
      <c r="D12" s="216"/>
      <c r="E12" s="216"/>
      <c r="F12" s="216"/>
      <c r="G12" s="216"/>
      <c r="H12" s="216"/>
      <c r="I12" s="216"/>
      <c r="J12" s="216"/>
      <c r="K12" s="213" t="s">
        <v>28</v>
      </c>
      <c r="L12" s="218" t="s">
        <v>29</v>
      </c>
    </row>
    <row r="13" s="210" customFormat="1" ht="25" customHeight="1" spans="1:12">
      <c r="A13" s="215" t="s">
        <v>30</v>
      </c>
      <c r="B13" s="216" t="s">
        <v>31</v>
      </c>
      <c r="C13" s="216"/>
      <c r="D13" s="216"/>
      <c r="E13" s="216"/>
      <c r="F13" s="216"/>
      <c r="G13" s="216"/>
      <c r="H13" s="216"/>
      <c r="I13" s="216"/>
      <c r="J13" s="216"/>
      <c r="K13" s="213" t="s">
        <v>11</v>
      </c>
      <c r="L13" s="215"/>
    </row>
    <row r="14" s="210" customFormat="1" ht="25" customHeight="1" spans="1:12">
      <c r="A14" s="215" t="s">
        <v>32</v>
      </c>
      <c r="B14" s="216" t="s">
        <v>33</v>
      </c>
      <c r="C14" s="216"/>
      <c r="D14" s="216"/>
      <c r="E14" s="216"/>
      <c r="F14" s="216"/>
      <c r="G14" s="216"/>
      <c r="H14" s="216"/>
      <c r="I14" s="216"/>
      <c r="J14" s="216"/>
      <c r="K14" s="213" t="s">
        <v>28</v>
      </c>
      <c r="L14" s="218" t="s">
        <v>34</v>
      </c>
    </row>
    <row r="15" ht="25" customHeight="1" spans="1:12">
      <c r="A15" s="215" t="s">
        <v>35</v>
      </c>
      <c r="B15" s="217" t="s">
        <v>36</v>
      </c>
      <c r="C15" s="217"/>
      <c r="D15" s="217"/>
      <c r="E15" s="217"/>
      <c r="F15" s="217"/>
      <c r="G15" s="217"/>
      <c r="H15" s="217"/>
      <c r="I15" s="217"/>
      <c r="J15" s="217"/>
      <c r="K15" s="213" t="s">
        <v>11</v>
      </c>
      <c r="L15" s="219"/>
    </row>
    <row r="16" ht="25" customHeight="1" spans="1:12">
      <c r="A16" s="215" t="s">
        <v>37</v>
      </c>
      <c r="B16" s="216" t="s">
        <v>38</v>
      </c>
      <c r="C16" s="216"/>
      <c r="D16" s="216"/>
      <c r="E16" s="216"/>
      <c r="F16" s="216"/>
      <c r="G16" s="216"/>
      <c r="H16" s="216"/>
      <c r="I16" s="216"/>
      <c r="J16" s="216"/>
      <c r="K16" s="213" t="s">
        <v>11</v>
      </c>
      <c r="L16" s="220"/>
    </row>
    <row r="17" ht="25" customHeight="1" spans="1:12">
      <c r="A17" s="215" t="s">
        <v>39</v>
      </c>
      <c r="B17" s="216" t="s">
        <v>40</v>
      </c>
      <c r="C17" s="216"/>
      <c r="D17" s="216"/>
      <c r="E17" s="216"/>
      <c r="F17" s="216"/>
      <c r="G17" s="216"/>
      <c r="H17" s="216"/>
      <c r="I17" s="216"/>
      <c r="J17" s="216"/>
      <c r="K17" s="213" t="s">
        <v>11</v>
      </c>
      <c r="L17" s="221"/>
    </row>
    <row r="18" ht="25" customHeight="1" spans="1:12">
      <c r="A18" s="215" t="s">
        <v>41</v>
      </c>
      <c r="B18" s="216" t="s">
        <v>42</v>
      </c>
      <c r="C18" s="216"/>
      <c r="D18" s="216"/>
      <c r="E18" s="216"/>
      <c r="F18" s="216"/>
      <c r="G18" s="216"/>
      <c r="H18" s="216"/>
      <c r="I18" s="216"/>
      <c r="J18" s="216"/>
      <c r="K18" s="213" t="s">
        <v>28</v>
      </c>
      <c r="L18" s="222" t="s">
        <v>43</v>
      </c>
    </row>
    <row r="19" ht="4" customHeight="1"/>
    <row r="20" ht="18" customHeight="1" spans="1:12">
      <c r="A20" s="121" t="s">
        <v>44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</sheetData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K18" sqref="K18"/>
    </sheetView>
  </sheetViews>
  <sheetFormatPr defaultColWidth="12" defaultRowHeight="33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562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3.2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3.2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563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564</v>
      </c>
      <c r="E13" s="59" t="s">
        <v>565</v>
      </c>
      <c r="F13" s="14"/>
    </row>
    <row r="14" s="1" customFormat="1" customHeight="1" spans="1:6">
      <c r="A14" s="14"/>
      <c r="B14" s="60"/>
      <c r="C14" s="14" t="s">
        <v>471</v>
      </c>
      <c r="D14" s="59" t="s">
        <v>481</v>
      </c>
      <c r="E14" s="59"/>
      <c r="F14" s="16"/>
    </row>
    <row r="15" s="1" customFormat="1" customHeight="1" spans="1:6">
      <c r="A15" s="14"/>
      <c r="B15" s="60"/>
      <c r="C15" s="58" t="s">
        <v>474</v>
      </c>
      <c r="D15" s="59" t="s">
        <v>566</v>
      </c>
      <c r="E15" s="59" t="s">
        <v>567</v>
      </c>
      <c r="F15" s="16"/>
    </row>
    <row r="16" s="1" customFormat="1" customHeight="1" spans="1:6">
      <c r="A16" s="14"/>
      <c r="B16" s="61"/>
      <c r="C16" s="14" t="s">
        <v>476</v>
      </c>
      <c r="D16" s="59" t="s">
        <v>568</v>
      </c>
      <c r="E16" s="59" t="s">
        <v>569</v>
      </c>
      <c r="F16" s="16"/>
    </row>
    <row r="17" s="1" customFormat="1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customHeight="1" spans="1:6">
      <c r="A18" s="14"/>
      <c r="B18" s="63"/>
      <c r="C18" s="14" t="s">
        <v>482</v>
      </c>
      <c r="D18" s="59" t="s">
        <v>570</v>
      </c>
      <c r="E18" s="82" t="s">
        <v>571</v>
      </c>
      <c r="F18" s="16"/>
    </row>
    <row r="19" s="1" customFormat="1" customHeight="1" spans="1:6">
      <c r="A19" s="14"/>
      <c r="B19" s="63"/>
      <c r="C19" s="14" t="s">
        <v>485</v>
      </c>
      <c r="D19" s="59" t="s">
        <v>481</v>
      </c>
      <c r="E19" s="59"/>
      <c r="F19" s="16"/>
    </row>
    <row r="20" s="1" customFormat="1" customHeight="1" spans="1:6">
      <c r="A20" s="14"/>
      <c r="B20" s="63"/>
      <c r="C20" s="14" t="s">
        <v>486</v>
      </c>
      <c r="D20" s="59" t="s">
        <v>531</v>
      </c>
      <c r="E20" s="81"/>
      <c r="F20" s="16"/>
    </row>
    <row r="21" s="1" customFormat="1" customHeight="1" spans="1:6">
      <c r="A21" s="14"/>
      <c r="B21" s="14" t="s">
        <v>487</v>
      </c>
      <c r="C21" s="61"/>
      <c r="D21" s="59" t="s">
        <v>572</v>
      </c>
      <c r="E21" s="59" t="s">
        <v>513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3" workbookViewId="0">
      <selection activeCell="G26" sqref="G26"/>
    </sheetView>
  </sheetViews>
  <sheetFormatPr defaultColWidth="12" defaultRowHeight="33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customHeight="1" spans="1:5">
      <c r="A3" s="5"/>
      <c r="B3" s="5"/>
      <c r="C3" s="5"/>
      <c r="D3" s="5"/>
      <c r="E3" s="5"/>
    </row>
    <row r="4" s="1" customFormat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573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32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32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563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574</v>
      </c>
      <c r="E13" s="46">
        <v>4</v>
      </c>
      <c r="F13" s="14"/>
    </row>
    <row r="14" s="1" customFormat="1" customHeight="1" spans="1:6">
      <c r="A14" s="14"/>
      <c r="B14" s="60"/>
      <c r="C14" s="14" t="s">
        <v>471</v>
      </c>
      <c r="D14" s="59" t="s">
        <v>575</v>
      </c>
      <c r="E14" s="59"/>
      <c r="F14" s="16"/>
    </row>
    <row r="15" s="1" customFormat="1" customHeight="1" spans="1:6">
      <c r="A15" s="14"/>
      <c r="B15" s="60"/>
      <c r="C15" s="58" t="s">
        <v>474</v>
      </c>
      <c r="D15" s="59" t="s">
        <v>576</v>
      </c>
      <c r="E15" s="59" t="s">
        <v>557</v>
      </c>
      <c r="F15" s="16"/>
    </row>
    <row r="16" s="1" customFormat="1" customHeight="1" spans="1:6">
      <c r="A16" s="14"/>
      <c r="B16" s="61"/>
      <c r="C16" s="14" t="s">
        <v>476</v>
      </c>
      <c r="D16" s="59" t="s">
        <v>568</v>
      </c>
      <c r="E16" s="59" t="s">
        <v>577</v>
      </c>
      <c r="F16" s="16"/>
    </row>
    <row r="17" s="1" customFormat="1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ht="39" customHeight="1" spans="1:6">
      <c r="A18" s="14"/>
      <c r="B18" s="63"/>
      <c r="C18" s="14" t="s">
        <v>482</v>
      </c>
      <c r="D18" s="59" t="s">
        <v>570</v>
      </c>
      <c r="E18" s="74" t="s">
        <v>578</v>
      </c>
      <c r="F18" s="16"/>
    </row>
    <row r="19" s="1" customFormat="1" customHeight="1" spans="1:6">
      <c r="A19" s="14"/>
      <c r="B19" s="63"/>
      <c r="C19" s="14" t="s">
        <v>485</v>
      </c>
      <c r="D19" s="59" t="s">
        <v>481</v>
      </c>
      <c r="E19" s="59"/>
      <c r="F19" s="16"/>
    </row>
    <row r="20" s="1" customFormat="1" customHeight="1" spans="1:6">
      <c r="A20" s="14"/>
      <c r="B20" s="63"/>
      <c r="C20" s="14" t="s">
        <v>486</v>
      </c>
      <c r="D20" s="59" t="s">
        <v>531</v>
      </c>
      <c r="E20" s="81"/>
      <c r="F20" s="16"/>
    </row>
    <row r="21" s="1" customFormat="1" customHeight="1" spans="1:6">
      <c r="A21" s="14"/>
      <c r="B21" s="14" t="s">
        <v>487</v>
      </c>
      <c r="C21" s="61"/>
      <c r="D21" s="59" t="s">
        <v>579</v>
      </c>
      <c r="E21" s="59" t="s">
        <v>513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5" workbookViewId="0">
      <selection activeCell="D17" sqref="D17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580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4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4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581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582</v>
      </c>
      <c r="E13" s="59" t="s">
        <v>518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583</v>
      </c>
      <c r="E14" s="59" t="s">
        <v>584</v>
      </c>
      <c r="F14" s="16"/>
    </row>
    <row r="15" s="1" customFormat="1" ht="33" customHeight="1" spans="1:6">
      <c r="A15" s="14"/>
      <c r="B15" s="60"/>
      <c r="C15" s="58" t="s">
        <v>474</v>
      </c>
      <c r="D15" s="59" t="s">
        <v>585</v>
      </c>
      <c r="E15" s="59" t="s">
        <v>586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59" t="s">
        <v>588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ht="45" customHeight="1" spans="1:6">
      <c r="A18" s="14"/>
      <c r="B18" s="63"/>
      <c r="C18" s="14" t="s">
        <v>482</v>
      </c>
      <c r="D18" s="59" t="s">
        <v>589</v>
      </c>
      <c r="E18" s="59" t="s">
        <v>590</v>
      </c>
      <c r="F18" s="16"/>
    </row>
    <row r="19" s="1" customFormat="1" ht="29" customHeight="1" spans="1:6">
      <c r="A19" s="14"/>
      <c r="B19" s="63"/>
      <c r="C19" s="14" t="s">
        <v>485</v>
      </c>
      <c r="D19" s="59" t="s">
        <v>481</v>
      </c>
      <c r="E19" s="59"/>
      <c r="F19" s="16"/>
    </row>
    <row r="20" s="1" customFormat="1" ht="31" customHeight="1" spans="1:6">
      <c r="A20" s="14"/>
      <c r="B20" s="63"/>
      <c r="C20" s="14" t="s">
        <v>486</v>
      </c>
      <c r="D20" s="59" t="s">
        <v>591</v>
      </c>
      <c r="E20" s="80" t="s">
        <v>592</v>
      </c>
      <c r="F20" s="16"/>
    </row>
    <row r="21" s="1" customFormat="1" customHeight="1" spans="1:6">
      <c r="A21" s="14"/>
      <c r="B21" s="14" t="s">
        <v>487</v>
      </c>
      <c r="C21" s="61"/>
      <c r="D21" s="59" t="s">
        <v>593</v>
      </c>
      <c r="E21" s="59" t="s">
        <v>513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5" workbookViewId="0">
      <selection activeCell="I9" sqref="I9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594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8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8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595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596</v>
      </c>
      <c r="E13" s="46">
        <v>5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597</v>
      </c>
      <c r="E14" s="59" t="s">
        <v>584</v>
      </c>
      <c r="F14" s="16"/>
    </row>
    <row r="15" s="1" customFormat="1" ht="33" customHeight="1" spans="1:6">
      <c r="A15" s="14"/>
      <c r="B15" s="60"/>
      <c r="C15" s="58" t="s">
        <v>474</v>
      </c>
      <c r="D15" s="59" t="s">
        <v>598</v>
      </c>
      <c r="E15" s="59" t="s">
        <v>586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59" t="s">
        <v>558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ht="45" customHeight="1" spans="1:6">
      <c r="A18" s="14"/>
      <c r="B18" s="63"/>
      <c r="C18" s="14" t="s">
        <v>482</v>
      </c>
      <c r="D18" s="59" t="s">
        <v>599</v>
      </c>
      <c r="E18" s="59" t="s">
        <v>600</v>
      </c>
      <c r="F18" s="16"/>
    </row>
    <row r="19" s="1" customFormat="1" ht="29" customHeight="1" spans="1:6">
      <c r="A19" s="14"/>
      <c r="B19" s="63"/>
      <c r="C19" s="14" t="s">
        <v>485</v>
      </c>
      <c r="D19" s="59" t="s">
        <v>481</v>
      </c>
      <c r="E19" s="59"/>
      <c r="F19" s="16"/>
    </row>
    <row r="20" s="1" customFormat="1" ht="31" customHeight="1" spans="1:6">
      <c r="A20" s="14"/>
      <c r="B20" s="63"/>
      <c r="C20" s="14" t="s">
        <v>486</v>
      </c>
      <c r="D20" s="59" t="s">
        <v>601</v>
      </c>
      <c r="E20" s="59" t="s">
        <v>602</v>
      </c>
      <c r="F20" s="16"/>
    </row>
    <row r="21" s="1" customFormat="1" customHeight="1" spans="1:6">
      <c r="A21" s="14"/>
      <c r="B21" s="14" t="s">
        <v>487</v>
      </c>
      <c r="C21" s="61"/>
      <c r="D21" s="59" t="s">
        <v>603</v>
      </c>
      <c r="E21" s="47" t="s">
        <v>513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G12" sqref="G12"/>
    </sheetView>
  </sheetViews>
  <sheetFormatPr defaultColWidth="12" defaultRowHeight="21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9" customHeight="1" spans="1:5">
      <c r="A3" s="5"/>
      <c r="B3" s="5"/>
      <c r="C3" s="5"/>
      <c r="D3" s="5"/>
      <c r="E3" s="5"/>
    </row>
    <row r="4" s="1" customFormat="1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604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8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8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605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/>
      <c r="C13" s="58" t="s">
        <v>468</v>
      </c>
      <c r="D13" s="74" t="s">
        <v>606</v>
      </c>
      <c r="E13" s="75" t="s">
        <v>607</v>
      </c>
      <c r="F13" s="14"/>
    </row>
    <row r="14" s="1" customFormat="1" customHeight="1" spans="1:6">
      <c r="A14" s="14"/>
      <c r="B14" s="58"/>
      <c r="C14" s="60"/>
      <c r="D14" s="74" t="s">
        <v>608</v>
      </c>
      <c r="E14" s="75" t="s">
        <v>609</v>
      </c>
      <c r="F14" s="14"/>
    </row>
    <row r="15" s="1" customFormat="1" customHeight="1" spans="1:6">
      <c r="A15" s="14"/>
      <c r="B15" s="58"/>
      <c r="C15" s="60"/>
      <c r="D15" s="74" t="s">
        <v>610</v>
      </c>
      <c r="E15" s="75" t="s">
        <v>611</v>
      </c>
      <c r="F15" s="14"/>
    </row>
    <row r="16" s="1" customFormat="1" customHeight="1" spans="1:6">
      <c r="A16" s="14"/>
      <c r="B16" s="58" t="s">
        <v>467</v>
      </c>
      <c r="C16" s="60"/>
      <c r="D16" s="74" t="s">
        <v>612</v>
      </c>
      <c r="E16" s="75" t="s">
        <v>613</v>
      </c>
      <c r="F16" s="14"/>
    </row>
    <row r="17" s="1" customFormat="1" customHeight="1" spans="1:6">
      <c r="A17" s="14"/>
      <c r="B17" s="60"/>
      <c r="C17" s="60" t="s">
        <v>471</v>
      </c>
      <c r="D17" s="74" t="s">
        <v>614</v>
      </c>
      <c r="E17" s="76">
        <v>1</v>
      </c>
      <c r="F17" s="14"/>
    </row>
    <row r="18" s="1" customFormat="1" customHeight="1" spans="1:6">
      <c r="A18" s="14"/>
      <c r="B18" s="60"/>
      <c r="C18" s="60"/>
      <c r="D18" s="74" t="s">
        <v>615</v>
      </c>
      <c r="E18" s="76">
        <v>1</v>
      </c>
      <c r="F18" s="14"/>
    </row>
    <row r="19" s="1" customFormat="1" customHeight="1" spans="1:6">
      <c r="A19" s="14"/>
      <c r="B19" s="60"/>
      <c r="C19" s="60"/>
      <c r="D19" s="74" t="s">
        <v>616</v>
      </c>
      <c r="E19" s="76">
        <v>1</v>
      </c>
      <c r="F19" s="14"/>
    </row>
    <row r="20" s="1" customFormat="1" customHeight="1" spans="1:6">
      <c r="A20" s="14"/>
      <c r="B20" s="60"/>
      <c r="C20" s="61"/>
      <c r="D20" s="74" t="s">
        <v>617</v>
      </c>
      <c r="E20" s="76">
        <v>1</v>
      </c>
      <c r="F20" s="16"/>
    </row>
    <row r="21" s="1" customFormat="1" customHeight="1" spans="1:6">
      <c r="A21" s="14"/>
      <c r="B21" s="60"/>
      <c r="C21" s="14" t="s">
        <v>474</v>
      </c>
      <c r="D21" s="74" t="s">
        <v>618</v>
      </c>
      <c r="E21" s="75" t="s">
        <v>619</v>
      </c>
      <c r="F21" s="16"/>
    </row>
    <row r="22" s="1" customFormat="1" customHeight="1" spans="1:6">
      <c r="A22" s="14"/>
      <c r="B22" s="60"/>
      <c r="C22" s="14"/>
      <c r="D22" s="74" t="s">
        <v>620</v>
      </c>
      <c r="E22" s="75" t="s">
        <v>619</v>
      </c>
      <c r="F22" s="16"/>
    </row>
    <row r="23" s="1" customFormat="1" customHeight="1" spans="1:6">
      <c r="A23" s="14"/>
      <c r="B23" s="60"/>
      <c r="C23" s="14"/>
      <c r="D23" s="74" t="s">
        <v>621</v>
      </c>
      <c r="E23" s="75" t="s">
        <v>619</v>
      </c>
      <c r="F23" s="16"/>
    </row>
    <row r="24" s="1" customFormat="1" customHeight="1" spans="1:6">
      <c r="A24" s="14"/>
      <c r="B24" s="60"/>
      <c r="C24" s="14"/>
      <c r="D24" s="74" t="s">
        <v>622</v>
      </c>
      <c r="E24" s="75" t="s">
        <v>619</v>
      </c>
      <c r="F24" s="16"/>
    </row>
    <row r="25" s="1" customFormat="1" customHeight="1" spans="1:6">
      <c r="A25" s="14"/>
      <c r="B25" s="60"/>
      <c r="C25" s="60" t="s">
        <v>476</v>
      </c>
      <c r="D25" s="74" t="s">
        <v>623</v>
      </c>
      <c r="E25" s="77" t="s">
        <v>624</v>
      </c>
      <c r="F25" s="16"/>
    </row>
    <row r="26" s="1" customFormat="1" customHeight="1" spans="1:6">
      <c r="A26" s="14"/>
      <c r="B26" s="60"/>
      <c r="C26" s="60"/>
      <c r="D26" s="74" t="s">
        <v>625</v>
      </c>
      <c r="E26" s="78"/>
      <c r="F26" s="16"/>
    </row>
    <row r="27" s="1" customFormat="1" customHeight="1" spans="1:6">
      <c r="A27" s="14"/>
      <c r="B27" s="60"/>
      <c r="C27" s="60"/>
      <c r="D27" s="74" t="s">
        <v>626</v>
      </c>
      <c r="E27" s="78"/>
      <c r="F27" s="16"/>
    </row>
    <row r="28" s="1" customFormat="1" customHeight="1" spans="1:6">
      <c r="A28" s="14"/>
      <c r="B28" s="61"/>
      <c r="C28" s="61"/>
      <c r="D28" s="74" t="s">
        <v>627</v>
      </c>
      <c r="E28" s="79"/>
      <c r="F28" s="16"/>
    </row>
    <row r="29" s="1" customFormat="1" ht="33" customHeight="1" spans="1:6">
      <c r="A29" s="14"/>
      <c r="B29" s="62" t="s">
        <v>479</v>
      </c>
      <c r="C29" s="14" t="s">
        <v>480</v>
      </c>
      <c r="D29" s="20" t="s">
        <v>531</v>
      </c>
      <c r="E29" s="20"/>
      <c r="F29" s="16"/>
    </row>
    <row r="30" s="1" customFormat="1" ht="18" customHeight="1" spans="1:6">
      <c r="A30" s="14"/>
      <c r="B30" s="63"/>
      <c r="C30" s="58" t="s">
        <v>482</v>
      </c>
      <c r="D30" s="74" t="s">
        <v>628</v>
      </c>
      <c r="E30" s="75" t="s">
        <v>629</v>
      </c>
      <c r="F30" s="16"/>
    </row>
    <row r="31" s="1" customFormat="1" ht="17" customHeight="1" spans="1:6">
      <c r="A31" s="14"/>
      <c r="B31" s="63"/>
      <c r="C31" s="61"/>
      <c r="D31" s="74" t="s">
        <v>630</v>
      </c>
      <c r="E31" s="79" t="s">
        <v>631</v>
      </c>
      <c r="F31" s="16"/>
    </row>
    <row r="32" s="1" customFormat="1" customHeight="1" spans="1:6">
      <c r="A32" s="14"/>
      <c r="B32" s="63"/>
      <c r="C32" s="14" t="s">
        <v>485</v>
      </c>
      <c r="D32" s="59" t="s">
        <v>481</v>
      </c>
      <c r="E32" s="59"/>
      <c r="F32" s="16"/>
    </row>
    <row r="33" s="1" customFormat="1" customHeight="1" spans="1:6">
      <c r="A33" s="14"/>
      <c r="B33" s="63"/>
      <c r="C33" s="14" t="s">
        <v>486</v>
      </c>
      <c r="D33" s="59" t="s">
        <v>632</v>
      </c>
      <c r="E33" s="59"/>
      <c r="F33" s="16"/>
    </row>
    <row r="34" s="1" customFormat="1" customHeight="1" spans="1:6">
      <c r="A34" s="14"/>
      <c r="B34" s="14" t="s">
        <v>487</v>
      </c>
      <c r="C34" s="61"/>
      <c r="D34" s="74" t="s">
        <v>633</v>
      </c>
      <c r="E34" s="75" t="s">
        <v>634</v>
      </c>
      <c r="F34" s="15"/>
    </row>
    <row r="35" s="1" customFormat="1" customHeight="1" spans="1:6">
      <c r="A35" s="64" t="s">
        <v>491</v>
      </c>
      <c r="B35" s="64"/>
      <c r="C35" s="64"/>
      <c r="D35" s="64"/>
      <c r="E35" s="64"/>
      <c r="F35" s="64"/>
    </row>
  </sheetData>
  <mergeCells count="22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35:F35"/>
    <mergeCell ref="A10:A11"/>
    <mergeCell ref="A12:A34"/>
    <mergeCell ref="B16:B28"/>
    <mergeCell ref="B29:B33"/>
    <mergeCell ref="C13:C16"/>
    <mergeCell ref="C17:C20"/>
    <mergeCell ref="C21:C24"/>
    <mergeCell ref="C25:C28"/>
    <mergeCell ref="C30:C31"/>
    <mergeCell ref="E25:E28"/>
    <mergeCell ref="A7:C9"/>
    <mergeCell ref="B10:F11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8" workbookViewId="0">
      <selection activeCell="J23" sqref="J23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635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8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8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636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637</v>
      </c>
      <c r="E13" s="69" t="s">
        <v>638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639</v>
      </c>
      <c r="E14" s="70">
        <v>1</v>
      </c>
      <c r="F14" s="16"/>
    </row>
    <row r="15" s="1" customFormat="1" ht="33" customHeight="1" spans="1:6">
      <c r="A15" s="14"/>
      <c r="B15" s="60"/>
      <c r="C15" s="58" t="s">
        <v>474</v>
      </c>
      <c r="D15" s="59" t="s">
        <v>640</v>
      </c>
      <c r="E15" s="69" t="s">
        <v>440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69" t="s">
        <v>558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71"/>
      <c r="F17" s="16"/>
    </row>
    <row r="18" s="1" customFormat="1" ht="45" customHeight="1" spans="1:6">
      <c r="A18" s="14"/>
      <c r="B18" s="63"/>
      <c r="C18" s="14" t="s">
        <v>482</v>
      </c>
      <c r="D18" s="59" t="s">
        <v>641</v>
      </c>
      <c r="E18" s="72" t="s">
        <v>511</v>
      </c>
      <c r="F18" s="16"/>
    </row>
    <row r="19" s="1" customFormat="1" ht="29" customHeight="1" spans="1:6">
      <c r="A19" s="14"/>
      <c r="B19" s="63"/>
      <c r="C19" s="14" t="s">
        <v>485</v>
      </c>
      <c r="D19" s="59" t="s">
        <v>642</v>
      </c>
      <c r="E19" s="72" t="s">
        <v>509</v>
      </c>
      <c r="F19" s="16"/>
    </row>
    <row r="20" s="1" customFormat="1" ht="31" customHeight="1" spans="1:6">
      <c r="A20" s="14"/>
      <c r="B20" s="63"/>
      <c r="C20" s="14" t="s">
        <v>486</v>
      </c>
      <c r="D20" s="59" t="s">
        <v>643</v>
      </c>
      <c r="E20" s="72" t="s">
        <v>509</v>
      </c>
      <c r="F20" s="16"/>
    </row>
    <row r="21" s="1" customFormat="1" customHeight="1" spans="1:6">
      <c r="A21" s="14"/>
      <c r="B21" s="14" t="s">
        <v>487</v>
      </c>
      <c r="C21" s="61"/>
      <c r="D21" s="59" t="s">
        <v>644</v>
      </c>
      <c r="E21" s="73">
        <v>0.9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2" workbookViewId="0">
      <selection activeCell="I15" sqref="I15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645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2.4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2.4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646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ht="34" customHeight="1" spans="1:6">
      <c r="A13" s="14"/>
      <c r="B13" s="58" t="s">
        <v>467</v>
      </c>
      <c r="C13" s="58" t="s">
        <v>468</v>
      </c>
      <c r="D13" s="59" t="s">
        <v>647</v>
      </c>
      <c r="E13" s="68" t="s">
        <v>648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649</v>
      </c>
      <c r="E14" s="47">
        <v>1</v>
      </c>
      <c r="F14" s="16"/>
    </row>
    <row r="15" s="1" customFormat="1" ht="33" customHeight="1" spans="1:6">
      <c r="A15" s="14"/>
      <c r="B15" s="60"/>
      <c r="C15" s="58" t="s">
        <v>474</v>
      </c>
      <c r="D15" s="59" t="s">
        <v>650</v>
      </c>
      <c r="E15" s="46" t="s">
        <v>440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46" t="s">
        <v>651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48"/>
      <c r="F17" s="16"/>
    </row>
    <row r="18" s="1" customFormat="1" ht="45" customHeight="1" spans="1:6">
      <c r="A18" s="14"/>
      <c r="B18" s="63"/>
      <c r="C18" s="14" t="s">
        <v>482</v>
      </c>
      <c r="D18" s="59" t="s">
        <v>652</v>
      </c>
      <c r="E18" s="68" t="s">
        <v>511</v>
      </c>
      <c r="F18" s="16"/>
    </row>
    <row r="19" s="1" customFormat="1" ht="29" customHeight="1" spans="1:6">
      <c r="A19" s="14"/>
      <c r="B19" s="63"/>
      <c r="C19" s="14" t="s">
        <v>485</v>
      </c>
      <c r="D19" s="59" t="s">
        <v>642</v>
      </c>
      <c r="E19" s="68" t="s">
        <v>509</v>
      </c>
      <c r="F19" s="16"/>
    </row>
    <row r="20" s="1" customFormat="1" ht="31" customHeight="1" spans="1:6">
      <c r="A20" s="14"/>
      <c r="B20" s="63"/>
      <c r="C20" s="14" t="s">
        <v>486</v>
      </c>
      <c r="D20" s="59" t="s">
        <v>653</v>
      </c>
      <c r="E20" s="68" t="s">
        <v>509</v>
      </c>
      <c r="F20" s="16"/>
    </row>
    <row r="21" s="1" customFormat="1" customHeight="1" spans="1:6">
      <c r="A21" s="14"/>
      <c r="B21" s="14" t="s">
        <v>487</v>
      </c>
      <c r="C21" s="61"/>
      <c r="D21" s="59" t="s">
        <v>644</v>
      </c>
      <c r="E21" s="47">
        <v>0.9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3" sqref="D13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654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1.6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1.6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655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ht="30" customHeight="1" spans="1:6">
      <c r="A13" s="14"/>
      <c r="B13" s="58" t="s">
        <v>467</v>
      </c>
      <c r="C13" s="58" t="s">
        <v>468</v>
      </c>
      <c r="D13" s="59" t="s">
        <v>656</v>
      </c>
      <c r="E13" s="66" t="s">
        <v>657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658</v>
      </c>
      <c r="E14" s="67">
        <v>1</v>
      </c>
      <c r="F14" s="16"/>
    </row>
    <row r="15" s="1" customFormat="1" ht="33" customHeight="1" spans="1:6">
      <c r="A15" s="14"/>
      <c r="B15" s="60"/>
      <c r="C15" s="58" t="s">
        <v>474</v>
      </c>
      <c r="D15" s="59" t="s">
        <v>659</v>
      </c>
      <c r="E15" s="59" t="s">
        <v>440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59" t="s">
        <v>660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531</v>
      </c>
      <c r="E17" s="20"/>
      <c r="F17" s="16"/>
    </row>
    <row r="18" s="1" customFormat="1" ht="45" customHeight="1" spans="1:6">
      <c r="A18" s="14"/>
      <c r="B18" s="63"/>
      <c r="C18" s="14" t="s">
        <v>482</v>
      </c>
      <c r="D18" s="59" t="s">
        <v>661</v>
      </c>
      <c r="E18" s="66" t="s">
        <v>662</v>
      </c>
      <c r="F18" s="16"/>
    </row>
    <row r="19" s="1" customFormat="1" ht="29" customHeight="1" spans="1:6">
      <c r="A19" s="14"/>
      <c r="B19" s="63"/>
      <c r="C19" s="14" t="s">
        <v>485</v>
      </c>
      <c r="D19" s="59" t="s">
        <v>663</v>
      </c>
      <c r="E19" s="59" t="s">
        <v>511</v>
      </c>
      <c r="F19" s="16"/>
    </row>
    <row r="20" s="1" customFormat="1" ht="31" customHeight="1" spans="1:6">
      <c r="A20" s="14"/>
      <c r="B20" s="63"/>
      <c r="C20" s="14" t="s">
        <v>486</v>
      </c>
      <c r="D20" s="59" t="s">
        <v>664</v>
      </c>
      <c r="E20" s="66" t="s">
        <v>509</v>
      </c>
      <c r="F20" s="16"/>
    </row>
    <row r="21" s="1" customFormat="1" customHeight="1" spans="1:6">
      <c r="A21" s="14"/>
      <c r="B21" s="14" t="s">
        <v>487</v>
      </c>
      <c r="C21" s="61"/>
      <c r="D21" s="59" t="s">
        <v>644</v>
      </c>
      <c r="E21" s="47">
        <v>0.9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5" workbookViewId="0">
      <selection activeCell="H14" sqref="H14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665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12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12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666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667</v>
      </c>
      <c r="E13" s="59" t="s">
        <v>668</v>
      </c>
      <c r="F13" s="14"/>
    </row>
    <row r="14" s="1" customFormat="1" customHeight="1" spans="1:6">
      <c r="A14" s="14"/>
      <c r="B14" s="60"/>
      <c r="C14" s="60"/>
      <c r="D14" s="65" t="s">
        <v>669</v>
      </c>
      <c r="E14" s="59" t="s">
        <v>670</v>
      </c>
      <c r="F14" s="14"/>
    </row>
    <row r="15" s="1" customFormat="1" ht="33" customHeight="1" spans="1:6">
      <c r="A15" s="14"/>
      <c r="B15" s="60"/>
      <c r="C15" s="14" t="s">
        <v>471</v>
      </c>
      <c r="D15" s="59" t="s">
        <v>671</v>
      </c>
      <c r="E15" s="59" t="s">
        <v>672</v>
      </c>
      <c r="F15" s="16"/>
    </row>
    <row r="16" s="1" customFormat="1" ht="33" customHeight="1" spans="1:6">
      <c r="A16" s="14"/>
      <c r="B16" s="60"/>
      <c r="C16" s="58" t="s">
        <v>474</v>
      </c>
      <c r="D16" s="59" t="s">
        <v>673</v>
      </c>
      <c r="E16" s="59" t="s">
        <v>674</v>
      </c>
      <c r="F16" s="16"/>
    </row>
    <row r="17" s="1" customFormat="1" ht="33" customHeight="1" spans="1:6">
      <c r="A17" s="14"/>
      <c r="B17" s="61"/>
      <c r="C17" s="14" t="s">
        <v>476</v>
      </c>
      <c r="D17" s="59" t="s">
        <v>587</v>
      </c>
      <c r="E17" s="59" t="s">
        <v>675</v>
      </c>
      <c r="F17" s="16"/>
    </row>
    <row r="18" s="1" customFormat="1" ht="33" customHeight="1" spans="1:6">
      <c r="A18" s="14"/>
      <c r="B18" s="62" t="s">
        <v>479</v>
      </c>
      <c r="C18" s="14" t="s">
        <v>480</v>
      </c>
      <c r="D18" s="20" t="s">
        <v>676</v>
      </c>
      <c r="E18" s="20" t="s">
        <v>677</v>
      </c>
      <c r="F18" s="16"/>
    </row>
    <row r="19" s="1" customFormat="1" ht="45" customHeight="1" spans="1:6">
      <c r="A19" s="14"/>
      <c r="B19" s="63"/>
      <c r="C19" s="14" t="s">
        <v>482</v>
      </c>
      <c r="D19" s="59" t="s">
        <v>678</v>
      </c>
      <c r="E19" s="59" t="s">
        <v>679</v>
      </c>
      <c r="F19" s="16"/>
    </row>
    <row r="20" s="1" customFormat="1" ht="29" customHeight="1" spans="1:6">
      <c r="A20" s="14"/>
      <c r="B20" s="63"/>
      <c r="C20" s="14" t="s">
        <v>485</v>
      </c>
      <c r="D20" s="59" t="s">
        <v>680</v>
      </c>
      <c r="E20" s="59" t="s">
        <v>681</v>
      </c>
      <c r="F20" s="16"/>
    </row>
    <row r="21" s="1" customFormat="1" ht="31" customHeight="1" spans="1:6">
      <c r="A21" s="14"/>
      <c r="B21" s="63"/>
      <c r="C21" s="14" t="s">
        <v>486</v>
      </c>
      <c r="D21" s="59" t="s">
        <v>682</v>
      </c>
      <c r="E21" s="59" t="s">
        <v>683</v>
      </c>
      <c r="F21" s="16"/>
    </row>
    <row r="22" s="1" customFormat="1" customHeight="1" spans="1:6">
      <c r="A22" s="14"/>
      <c r="B22" s="14" t="s">
        <v>487</v>
      </c>
      <c r="C22" s="61"/>
      <c r="D22" s="59" t="s">
        <v>644</v>
      </c>
      <c r="E22" s="47">
        <v>1</v>
      </c>
      <c r="F22" s="15"/>
    </row>
    <row r="23" s="1" customFormat="1" customHeight="1" spans="1:6">
      <c r="A23" s="64" t="s">
        <v>491</v>
      </c>
      <c r="B23" s="64"/>
      <c r="C23" s="64"/>
      <c r="D23" s="64"/>
      <c r="E23" s="64"/>
      <c r="F23" s="64"/>
    </row>
  </sheetData>
  <mergeCells count="17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3:F23"/>
    <mergeCell ref="A10:A11"/>
    <mergeCell ref="A12:A22"/>
    <mergeCell ref="B13:B17"/>
    <mergeCell ref="B18:B21"/>
    <mergeCell ref="C13:C14"/>
    <mergeCell ref="A7:C9"/>
    <mergeCell ref="B10:F11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11" workbookViewId="0">
      <selection activeCell="D15" sqref="D15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684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28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28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685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686</v>
      </c>
      <c r="E13" s="59" t="s">
        <v>687</v>
      </c>
      <c r="F13" s="14"/>
    </row>
    <row r="14" s="1" customFormat="1" customHeight="1" spans="1:6">
      <c r="A14" s="14"/>
      <c r="B14" s="60"/>
      <c r="C14" s="60"/>
      <c r="D14" s="59" t="s">
        <v>688</v>
      </c>
      <c r="E14" s="65" t="s">
        <v>689</v>
      </c>
      <c r="F14" s="14"/>
    </row>
    <row r="15" s="1" customFormat="1" ht="33" customHeight="1" spans="1:6">
      <c r="A15" s="14"/>
      <c r="B15" s="60"/>
      <c r="C15" s="14" t="s">
        <v>471</v>
      </c>
      <c r="D15" s="59" t="s">
        <v>690</v>
      </c>
      <c r="E15" s="59" t="s">
        <v>691</v>
      </c>
      <c r="F15" s="16"/>
    </row>
    <row r="16" s="1" customFormat="1" ht="33" customHeight="1" spans="1:6">
      <c r="A16" s="14"/>
      <c r="B16" s="60"/>
      <c r="C16" s="58" t="s">
        <v>474</v>
      </c>
      <c r="D16" s="59" t="s">
        <v>692</v>
      </c>
      <c r="E16" s="59" t="s">
        <v>693</v>
      </c>
      <c r="F16" s="16"/>
    </row>
    <row r="17" s="1" customFormat="1" ht="33" customHeight="1" spans="1:6">
      <c r="A17" s="14"/>
      <c r="B17" s="61"/>
      <c r="C17" s="14" t="s">
        <v>476</v>
      </c>
      <c r="D17" s="59" t="s">
        <v>587</v>
      </c>
      <c r="E17" s="59" t="s">
        <v>694</v>
      </c>
      <c r="F17" s="16"/>
    </row>
    <row r="18" s="1" customFormat="1" ht="33" customHeight="1" spans="1:6">
      <c r="A18" s="14"/>
      <c r="B18" s="62" t="s">
        <v>479</v>
      </c>
      <c r="C18" s="14" t="s">
        <v>480</v>
      </c>
      <c r="D18" s="20" t="s">
        <v>695</v>
      </c>
      <c r="E18" s="20" t="s">
        <v>696</v>
      </c>
      <c r="F18" s="16"/>
    </row>
    <row r="19" s="1" customFormat="1" ht="45" customHeight="1" spans="1:6">
      <c r="A19" s="14"/>
      <c r="B19" s="63"/>
      <c r="C19" s="14" t="s">
        <v>482</v>
      </c>
      <c r="D19" s="59" t="s">
        <v>697</v>
      </c>
      <c r="E19" s="20" t="s">
        <v>696</v>
      </c>
      <c r="F19" s="16"/>
    </row>
    <row r="20" s="1" customFormat="1" ht="29" customHeight="1" spans="1:6">
      <c r="A20" s="14"/>
      <c r="B20" s="63"/>
      <c r="C20" s="14" t="s">
        <v>485</v>
      </c>
      <c r="D20" s="59" t="s">
        <v>698</v>
      </c>
      <c r="E20" s="59" t="s">
        <v>699</v>
      </c>
      <c r="F20" s="16"/>
    </row>
    <row r="21" s="1" customFormat="1" ht="31" customHeight="1" spans="1:6">
      <c r="A21" s="14"/>
      <c r="B21" s="63"/>
      <c r="C21" s="14" t="s">
        <v>486</v>
      </c>
      <c r="D21" s="59" t="s">
        <v>682</v>
      </c>
      <c r="E21" s="59" t="s">
        <v>683</v>
      </c>
      <c r="F21" s="16"/>
    </row>
    <row r="22" s="1" customFormat="1" customHeight="1" spans="1:6">
      <c r="A22" s="14"/>
      <c r="B22" s="14" t="s">
        <v>487</v>
      </c>
      <c r="C22" s="61"/>
      <c r="D22" s="59" t="s">
        <v>644</v>
      </c>
      <c r="E22" s="47">
        <v>1</v>
      </c>
      <c r="F22" s="15"/>
    </row>
    <row r="23" s="1" customFormat="1" customHeight="1" spans="1:6">
      <c r="A23" s="64" t="s">
        <v>491</v>
      </c>
      <c r="B23" s="64"/>
      <c r="C23" s="64"/>
      <c r="D23" s="64"/>
      <c r="E23" s="64"/>
      <c r="F23" s="64"/>
    </row>
  </sheetData>
  <mergeCells count="17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3:F23"/>
    <mergeCell ref="A10:A11"/>
    <mergeCell ref="A12:A22"/>
    <mergeCell ref="B13:B17"/>
    <mergeCell ref="B18:B21"/>
    <mergeCell ref="C13:C14"/>
    <mergeCell ref="A7:C9"/>
    <mergeCell ref="B10:F1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31" workbookViewId="0">
      <selection activeCell="D39" sqref="D39"/>
    </sheetView>
  </sheetViews>
  <sheetFormatPr defaultColWidth="9.16666666666667" defaultRowHeight="12.75" customHeight="1" outlineLevelCol="7"/>
  <cols>
    <col min="1" max="1" width="40.5" customWidth="1"/>
    <col min="2" max="2" width="12.5" style="92" customWidth="1"/>
    <col min="3" max="3" width="41" customWidth="1"/>
    <col min="4" max="4" width="16" style="92" customWidth="1"/>
    <col min="5" max="5" width="43" customWidth="1"/>
    <col min="6" max="6" width="14.5" customWidth="1"/>
    <col min="7" max="7" width="39.6666666666667" customWidth="1"/>
    <col min="8" max="8" width="12.5" customWidth="1"/>
    <col min="9" max="16384" width="9.16666666666667" customWidth="1"/>
  </cols>
  <sheetData>
    <row r="1" ht="22.5" customHeight="1" spans="1:6">
      <c r="A1" s="128" t="s">
        <v>9</v>
      </c>
      <c r="B1" s="129"/>
      <c r="C1" s="129"/>
      <c r="D1" s="129"/>
      <c r="E1" s="129"/>
      <c r="F1" s="130"/>
    </row>
    <row r="2" ht="22.5" customHeight="1" spans="1:8">
      <c r="A2" s="131" t="s">
        <v>10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H3" s="135" t="s">
        <v>45</v>
      </c>
    </row>
    <row r="4" ht="22.5" customHeight="1" spans="1:8">
      <c r="A4" s="136" t="s">
        <v>46</v>
      </c>
      <c r="B4" s="200"/>
      <c r="C4" s="136" t="s">
        <v>47</v>
      </c>
      <c r="D4" s="136"/>
      <c r="E4" s="136"/>
      <c r="F4" s="136"/>
      <c r="G4" s="136"/>
      <c r="H4" s="136"/>
    </row>
    <row r="5" ht="22.5" customHeight="1" spans="1:8">
      <c r="A5" s="136" t="s">
        <v>48</v>
      </c>
      <c r="B5" s="200" t="s">
        <v>49</v>
      </c>
      <c r="C5" s="136" t="s">
        <v>50</v>
      </c>
      <c r="D5" s="137" t="s">
        <v>49</v>
      </c>
      <c r="E5" s="136" t="s">
        <v>51</v>
      </c>
      <c r="F5" s="136" t="s">
        <v>49</v>
      </c>
      <c r="G5" s="136" t="s">
        <v>52</v>
      </c>
      <c r="H5" s="136" t="s">
        <v>49</v>
      </c>
    </row>
    <row r="6" ht="22.5" customHeight="1" spans="1:8">
      <c r="A6" s="157" t="s">
        <v>53</v>
      </c>
      <c r="B6" s="158">
        <f>B7</f>
        <v>3061.76</v>
      </c>
      <c r="C6" s="201" t="s">
        <v>53</v>
      </c>
      <c r="D6" s="202">
        <f>D11+D14+D16+D19</f>
        <v>3061.76</v>
      </c>
      <c r="E6" s="203" t="s">
        <v>53</v>
      </c>
      <c r="F6" s="204">
        <f>F7+F12</f>
        <v>3061.76</v>
      </c>
      <c r="G6" s="203" t="s">
        <v>53</v>
      </c>
      <c r="H6" s="205">
        <f>H7+H8+H11+H15</f>
        <v>3061.76</v>
      </c>
    </row>
    <row r="7" ht="22.5" customHeight="1" spans="1:8">
      <c r="A7" s="138" t="s">
        <v>54</v>
      </c>
      <c r="B7" s="158">
        <f>B8</f>
        <v>3061.76</v>
      </c>
      <c r="C7" s="160" t="s">
        <v>55</v>
      </c>
      <c r="D7" s="158"/>
      <c r="E7" s="143" t="s">
        <v>56</v>
      </c>
      <c r="F7" s="206">
        <v>2891.56</v>
      </c>
      <c r="G7" s="143" t="s">
        <v>57</v>
      </c>
      <c r="H7" s="141">
        <v>996.21</v>
      </c>
    </row>
    <row r="8" ht="22.5" customHeight="1" spans="1:8">
      <c r="A8" s="138" t="s">
        <v>58</v>
      </c>
      <c r="B8" s="158">
        <v>3061.76</v>
      </c>
      <c r="C8" s="160" t="s">
        <v>59</v>
      </c>
      <c r="D8" s="158"/>
      <c r="E8" s="143" t="s">
        <v>60</v>
      </c>
      <c r="F8" s="141">
        <v>2603.09</v>
      </c>
      <c r="G8" s="143" t="s">
        <v>61</v>
      </c>
      <c r="H8" s="141">
        <v>173.47</v>
      </c>
    </row>
    <row r="9" ht="22.5" customHeight="1" spans="1:8">
      <c r="A9" s="161" t="s">
        <v>62</v>
      </c>
      <c r="B9" s="158">
        <v>170.2</v>
      </c>
      <c r="C9" s="160" t="s">
        <v>63</v>
      </c>
      <c r="D9" s="158"/>
      <c r="E9" s="143" t="s">
        <v>64</v>
      </c>
      <c r="F9" s="141">
        <v>250.58</v>
      </c>
      <c r="G9" s="143" t="s">
        <v>65</v>
      </c>
      <c r="H9" s="141"/>
    </row>
    <row r="10" ht="22.5" customHeight="1" spans="1:8">
      <c r="A10" s="138" t="s">
        <v>66</v>
      </c>
      <c r="B10" s="158"/>
      <c r="C10" s="160" t="s">
        <v>67</v>
      </c>
      <c r="D10" s="158"/>
      <c r="E10" s="143" t="s">
        <v>68</v>
      </c>
      <c r="F10" s="141">
        <v>37.89</v>
      </c>
      <c r="G10" s="143" t="s">
        <v>69</v>
      </c>
      <c r="H10" s="141"/>
    </row>
    <row r="11" ht="22.5" customHeight="1" spans="1:8">
      <c r="A11" s="138" t="s">
        <v>70</v>
      </c>
      <c r="B11" s="158"/>
      <c r="C11" s="160" t="s">
        <v>71</v>
      </c>
      <c r="D11" s="158">
        <v>2.3</v>
      </c>
      <c r="E11" s="143" t="s">
        <v>72</v>
      </c>
      <c r="F11" s="141"/>
      <c r="G11" s="143" t="s">
        <v>73</v>
      </c>
      <c r="H11" s="141">
        <v>1854.19</v>
      </c>
    </row>
    <row r="12" ht="22.5" customHeight="1" spans="1:8">
      <c r="A12" s="138" t="s">
        <v>74</v>
      </c>
      <c r="B12" s="158"/>
      <c r="C12" s="160" t="s">
        <v>75</v>
      </c>
      <c r="D12" s="158"/>
      <c r="E12" s="143" t="s">
        <v>76</v>
      </c>
      <c r="F12" s="141">
        <v>170.2</v>
      </c>
      <c r="G12" s="143" t="s">
        <v>77</v>
      </c>
      <c r="H12" s="141"/>
    </row>
    <row r="13" ht="22.5" customHeight="1" spans="1:8">
      <c r="A13" s="138" t="s">
        <v>78</v>
      </c>
      <c r="B13" s="158"/>
      <c r="C13" s="160" t="s">
        <v>79</v>
      </c>
      <c r="D13" s="158"/>
      <c r="E13" s="143" t="s">
        <v>60</v>
      </c>
      <c r="F13" s="141"/>
      <c r="G13" s="143" t="s">
        <v>80</v>
      </c>
      <c r="H13" s="141"/>
    </row>
    <row r="14" ht="22.5" customHeight="1" spans="1:8">
      <c r="A14" s="138" t="s">
        <v>81</v>
      </c>
      <c r="B14" s="158"/>
      <c r="C14" s="160" t="s">
        <v>82</v>
      </c>
      <c r="D14" s="158">
        <v>189.2</v>
      </c>
      <c r="E14" s="143" t="s">
        <v>64</v>
      </c>
      <c r="F14" s="141">
        <v>170.2</v>
      </c>
      <c r="G14" s="143" t="s">
        <v>83</v>
      </c>
      <c r="H14" s="141"/>
    </row>
    <row r="15" ht="22.5" customHeight="1" spans="1:8">
      <c r="A15" s="138" t="s">
        <v>84</v>
      </c>
      <c r="B15" s="141"/>
      <c r="C15" s="160" t="s">
        <v>85</v>
      </c>
      <c r="D15" s="207"/>
      <c r="E15" s="143" t="s">
        <v>86</v>
      </c>
      <c r="F15" s="141"/>
      <c r="G15" s="143" t="s">
        <v>87</v>
      </c>
      <c r="H15" s="141">
        <v>37.89</v>
      </c>
    </row>
    <row r="16" ht="22.5" customHeight="1" spans="1:8">
      <c r="A16" s="162" t="s">
        <v>88</v>
      </c>
      <c r="B16" s="141"/>
      <c r="C16" s="160" t="s">
        <v>89</v>
      </c>
      <c r="D16" s="207">
        <v>61.26</v>
      </c>
      <c r="E16" s="143" t="s">
        <v>90</v>
      </c>
      <c r="F16" s="141"/>
      <c r="G16" s="143" t="s">
        <v>91</v>
      </c>
      <c r="H16" s="141"/>
    </row>
    <row r="17" ht="22.5" customHeight="1" spans="1:8">
      <c r="A17" s="162" t="s">
        <v>92</v>
      </c>
      <c r="B17" s="141"/>
      <c r="C17" s="160" t="s">
        <v>93</v>
      </c>
      <c r="D17" s="207"/>
      <c r="E17" s="143" t="s">
        <v>94</v>
      </c>
      <c r="F17" s="141"/>
      <c r="G17" s="143" t="s">
        <v>95</v>
      </c>
      <c r="H17" s="141"/>
    </row>
    <row r="18" ht="22.5" customHeight="1" spans="1:8">
      <c r="A18" s="162"/>
      <c r="B18" s="139"/>
      <c r="C18" s="160" t="s">
        <v>96</v>
      </c>
      <c r="D18" s="207"/>
      <c r="E18" s="143" t="s">
        <v>97</v>
      </c>
      <c r="F18" s="141"/>
      <c r="G18" s="143" t="s">
        <v>98</v>
      </c>
      <c r="H18" s="141"/>
    </row>
    <row r="19" ht="22.5" customHeight="1" spans="1:8">
      <c r="A19" s="145"/>
      <c r="B19" s="146"/>
      <c r="C19" s="160" t="s">
        <v>99</v>
      </c>
      <c r="D19" s="207">
        <v>2809</v>
      </c>
      <c r="E19" s="143" t="s">
        <v>100</v>
      </c>
      <c r="F19" s="141"/>
      <c r="G19" s="143" t="s">
        <v>101</v>
      </c>
      <c r="H19" s="141"/>
    </row>
    <row r="20" ht="22.5" customHeight="1" spans="1:8">
      <c r="A20" s="145"/>
      <c r="B20" s="139"/>
      <c r="C20" s="160" t="s">
        <v>102</v>
      </c>
      <c r="D20" s="158"/>
      <c r="E20" s="143" t="s">
        <v>103</v>
      </c>
      <c r="F20" s="141"/>
      <c r="G20" s="143" t="s">
        <v>104</v>
      </c>
      <c r="H20" s="141"/>
    </row>
    <row r="21" ht="22.5" customHeight="1" spans="1:8">
      <c r="A21" s="119"/>
      <c r="B21" s="139"/>
      <c r="C21" s="160" t="s">
        <v>105</v>
      </c>
      <c r="D21" s="158"/>
      <c r="E21" s="143" t="s">
        <v>106</v>
      </c>
      <c r="F21" s="141"/>
      <c r="G21" s="143" t="s">
        <v>107</v>
      </c>
      <c r="H21" s="141"/>
    </row>
    <row r="22" ht="22.5" customHeight="1" spans="1:8">
      <c r="A22" s="120"/>
      <c r="B22" s="139"/>
      <c r="C22" s="160" t="s">
        <v>108</v>
      </c>
      <c r="D22" s="158"/>
      <c r="E22" s="143" t="s">
        <v>109</v>
      </c>
      <c r="F22" s="141"/>
      <c r="G22" s="143"/>
      <c r="H22" s="141"/>
    </row>
    <row r="23" ht="22.5" customHeight="1" spans="1:8">
      <c r="A23" s="165"/>
      <c r="B23" s="139"/>
      <c r="C23" s="160" t="s">
        <v>110</v>
      </c>
      <c r="D23" s="141"/>
      <c r="E23" s="147" t="s">
        <v>111</v>
      </c>
      <c r="F23" s="141"/>
      <c r="G23" s="147"/>
      <c r="H23" s="141"/>
    </row>
    <row r="24" ht="22.5" customHeight="1" spans="1:8">
      <c r="A24" s="165"/>
      <c r="B24" s="139"/>
      <c r="C24" s="160" t="s">
        <v>112</v>
      </c>
      <c r="D24" s="141"/>
      <c r="E24" s="147" t="s">
        <v>113</v>
      </c>
      <c r="F24" s="141"/>
      <c r="G24" s="147"/>
      <c r="H24" s="141"/>
    </row>
    <row r="25" ht="22.5" customHeight="1" spans="1:8">
      <c r="A25" s="165"/>
      <c r="B25" s="139"/>
      <c r="C25" s="160" t="s">
        <v>114</v>
      </c>
      <c r="D25" s="141"/>
      <c r="E25" s="147" t="s">
        <v>115</v>
      </c>
      <c r="F25" s="141"/>
      <c r="G25" s="147"/>
      <c r="H25" s="141"/>
    </row>
    <row r="26" ht="22.5" customHeight="1" spans="1:8">
      <c r="A26" s="165"/>
      <c r="B26" s="139"/>
      <c r="C26" s="160" t="s">
        <v>116</v>
      </c>
      <c r="D26" s="141"/>
      <c r="E26" s="147"/>
      <c r="F26" s="141"/>
      <c r="G26" s="147"/>
      <c r="H26" s="141"/>
    </row>
    <row r="27" ht="22.5" customHeight="1" spans="1:8">
      <c r="A27" s="120"/>
      <c r="B27" s="146"/>
      <c r="C27" s="160" t="s">
        <v>117</v>
      </c>
      <c r="D27" s="141"/>
      <c r="E27" s="143"/>
      <c r="F27" s="141"/>
      <c r="G27" s="143"/>
      <c r="H27" s="141"/>
    </row>
    <row r="28" ht="22.5" customHeight="1" spans="1:8">
      <c r="A28" s="165"/>
      <c r="B28" s="139"/>
      <c r="C28" s="160" t="s">
        <v>118</v>
      </c>
      <c r="D28" s="141"/>
      <c r="E28" s="143"/>
      <c r="F28" s="141"/>
      <c r="G28" s="143"/>
      <c r="H28" s="141"/>
    </row>
    <row r="29" ht="22.5" customHeight="1" spans="1:8">
      <c r="A29" s="120"/>
      <c r="B29" s="146"/>
      <c r="C29" s="160" t="s">
        <v>119</v>
      </c>
      <c r="D29" s="141"/>
      <c r="E29" s="143"/>
      <c r="F29" s="141"/>
      <c r="G29" s="143"/>
      <c r="H29" s="141"/>
    </row>
    <row r="30" ht="22.5" customHeight="1" spans="1:8">
      <c r="A30" s="120"/>
      <c r="B30" s="139"/>
      <c r="C30" s="160" t="s">
        <v>120</v>
      </c>
      <c r="D30" s="141"/>
      <c r="E30" s="143"/>
      <c r="F30" s="141"/>
      <c r="G30" s="143"/>
      <c r="H30" s="141"/>
    </row>
    <row r="31" ht="22.5" customHeight="1" spans="1:8">
      <c r="A31" s="120"/>
      <c r="B31" s="139"/>
      <c r="C31" s="160" t="s">
        <v>121</v>
      </c>
      <c r="D31" s="141"/>
      <c r="E31" s="143"/>
      <c r="F31" s="141"/>
      <c r="G31" s="143"/>
      <c r="H31" s="141"/>
    </row>
    <row r="32" ht="22.5" customHeight="1" spans="1:8">
      <c r="A32" s="120"/>
      <c r="B32" s="139"/>
      <c r="C32" s="160" t="s">
        <v>122</v>
      </c>
      <c r="D32" s="141"/>
      <c r="E32" s="143"/>
      <c r="F32" s="141"/>
      <c r="G32" s="143"/>
      <c r="H32" s="141"/>
    </row>
    <row r="33" ht="22.5" customHeight="1" spans="1:8">
      <c r="A33" s="120"/>
      <c r="B33" s="139"/>
      <c r="C33" s="160" t="s">
        <v>123</v>
      </c>
      <c r="D33" s="141"/>
      <c r="E33" s="143"/>
      <c r="F33" s="141"/>
      <c r="G33" s="143"/>
      <c r="H33" s="141"/>
    </row>
    <row r="34" ht="22.5" customHeight="1" spans="1:8">
      <c r="A34" s="119"/>
      <c r="B34" s="139"/>
      <c r="C34" s="160" t="s">
        <v>124</v>
      </c>
      <c r="D34" s="141"/>
      <c r="E34" s="143"/>
      <c r="F34" s="141"/>
      <c r="G34" s="143"/>
      <c r="H34" s="141"/>
    </row>
    <row r="35" ht="22.5" customHeight="1" spans="1:8">
      <c r="A35" s="120"/>
      <c r="B35" s="139"/>
      <c r="C35" s="160" t="s">
        <v>125</v>
      </c>
      <c r="D35" s="141"/>
      <c r="E35" s="143"/>
      <c r="F35" s="141"/>
      <c r="G35" s="143"/>
      <c r="H35" s="141"/>
    </row>
    <row r="36" ht="22.5" customHeight="1" spans="1:8">
      <c r="A36" s="120"/>
      <c r="B36" s="139"/>
      <c r="C36" s="140"/>
      <c r="D36" s="148"/>
      <c r="E36" s="143"/>
      <c r="F36" s="141"/>
      <c r="G36" s="143"/>
      <c r="H36" s="141"/>
    </row>
    <row r="37" ht="26.25" customHeight="1" spans="1:8">
      <c r="A37" s="120"/>
      <c r="B37" s="139"/>
      <c r="C37" s="140"/>
      <c r="D37" s="148"/>
      <c r="E37" s="143"/>
      <c r="F37" s="149"/>
      <c r="G37" s="143"/>
      <c r="H37" s="149"/>
    </row>
    <row r="38" ht="22.5" customHeight="1" spans="1:8">
      <c r="A38" s="137" t="s">
        <v>126</v>
      </c>
      <c r="B38" s="146">
        <f>B6</f>
        <v>3061.76</v>
      </c>
      <c r="C38" s="137" t="s">
        <v>127</v>
      </c>
      <c r="D38" s="208">
        <f>D6</f>
        <v>3061.76</v>
      </c>
      <c r="E38" s="137" t="s">
        <v>127</v>
      </c>
      <c r="F38" s="149">
        <f>F6</f>
        <v>3061.76</v>
      </c>
      <c r="G38" s="137" t="s">
        <v>127</v>
      </c>
      <c r="H38" s="149">
        <f>H6</f>
        <v>3061.76</v>
      </c>
    </row>
    <row r="39" ht="22.5" customHeight="1" spans="1:8">
      <c r="A39" s="209" t="s">
        <v>128</v>
      </c>
      <c r="B39" s="139"/>
      <c r="C39" s="162" t="s">
        <v>129</v>
      </c>
      <c r="D39" s="148">
        <v>1516.38</v>
      </c>
      <c r="E39" s="162" t="s">
        <v>129</v>
      </c>
      <c r="F39" s="148">
        <v>1516.38</v>
      </c>
      <c r="G39" s="162" t="s">
        <v>129</v>
      </c>
      <c r="H39" s="148">
        <v>1516.38</v>
      </c>
    </row>
    <row r="40" ht="22.5" customHeight="1" spans="1:8">
      <c r="A40" s="209" t="s">
        <v>130</v>
      </c>
      <c r="B40" s="139">
        <v>394</v>
      </c>
      <c r="C40" s="142" t="s">
        <v>131</v>
      </c>
      <c r="D40" s="141">
        <v>394</v>
      </c>
      <c r="E40" s="142" t="s">
        <v>131</v>
      </c>
      <c r="F40" s="141">
        <v>394</v>
      </c>
      <c r="G40" s="142" t="s">
        <v>131</v>
      </c>
      <c r="H40" s="141">
        <v>394</v>
      </c>
    </row>
    <row r="41" ht="22.5" customHeight="1" spans="1:8">
      <c r="A41" s="209" t="s">
        <v>132</v>
      </c>
      <c r="B41" s="170">
        <f>B42+B43</f>
        <v>1516.38</v>
      </c>
      <c r="C41" s="172"/>
      <c r="D41" s="170"/>
      <c r="E41" s="120"/>
      <c r="F41" s="170"/>
      <c r="G41" s="120"/>
      <c r="H41" s="170"/>
    </row>
    <row r="42" ht="22.5" customHeight="1" spans="1:8">
      <c r="A42" s="209" t="s">
        <v>133</v>
      </c>
      <c r="B42" s="139">
        <v>1377.42</v>
      </c>
      <c r="C42" s="172"/>
      <c r="D42" s="139"/>
      <c r="E42" s="119"/>
      <c r="F42" s="139"/>
      <c r="G42" s="119"/>
      <c r="H42" s="139"/>
    </row>
    <row r="43" ht="22.5" customHeight="1" spans="1:8">
      <c r="A43" s="209" t="s">
        <v>134</v>
      </c>
      <c r="B43" s="139">
        <v>138.96</v>
      </c>
      <c r="C43" s="172"/>
      <c r="D43" s="139"/>
      <c r="E43" s="120"/>
      <c r="F43" s="139"/>
      <c r="G43" s="120"/>
      <c r="H43" s="139"/>
    </row>
    <row r="44" ht="21" customHeight="1" spans="1:8">
      <c r="A44" s="120"/>
      <c r="B44" s="139"/>
      <c r="C44" s="119"/>
      <c r="D44" s="173"/>
      <c r="E44" s="119"/>
      <c r="F44" s="173"/>
      <c r="G44" s="119"/>
      <c r="H44" s="173"/>
    </row>
    <row r="45" ht="22.5" customHeight="1" spans="1:8">
      <c r="A45" s="136" t="s">
        <v>135</v>
      </c>
      <c r="B45" s="146">
        <f>B38+B40+B41</f>
        <v>4972.14</v>
      </c>
      <c r="C45" s="174" t="s">
        <v>136</v>
      </c>
      <c r="D45" s="173">
        <f>B45</f>
        <v>4972.14</v>
      </c>
      <c r="E45" s="136" t="s">
        <v>136</v>
      </c>
      <c r="F45" s="141">
        <f>D45</f>
        <v>4972.14</v>
      </c>
      <c r="G45" s="136" t="s">
        <v>136</v>
      </c>
      <c r="H45" s="141">
        <f>F45</f>
        <v>4972.14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1" workbookViewId="0">
      <selection activeCell="I18" sqref="I18"/>
    </sheetView>
  </sheetViews>
  <sheetFormatPr defaultColWidth="12" defaultRowHeight="27" customHeight="1" outlineLevelCol="5"/>
  <cols>
    <col min="1" max="1" width="5" style="1" customWidth="1"/>
    <col min="2" max="2" width="16.3333333333333" style="1" customWidth="1"/>
    <col min="3" max="3" width="16.5" style="1" customWidth="1"/>
    <col min="4" max="4" width="46.6666666666667" style="1" customWidth="1"/>
    <col min="5" max="5" width="20.6666666666667" style="1" customWidth="1"/>
    <col min="6" max="6" width="14.1666666666667" style="1" customWidth="1"/>
    <col min="7" max="16384" width="12" style="1"/>
  </cols>
  <sheetData>
    <row r="1" s="1" customFormat="1" customHeight="1" spans="1:4">
      <c r="A1" s="2" t="s">
        <v>37</v>
      </c>
      <c r="B1" s="3"/>
      <c r="C1" s="3"/>
      <c r="D1" s="3"/>
    </row>
    <row r="2" s="1" customFormat="1" customHeight="1" spans="1:5">
      <c r="A2" s="38" t="s">
        <v>452</v>
      </c>
      <c r="B2" s="38"/>
      <c r="C2" s="38"/>
      <c r="D2" s="38"/>
      <c r="E2" s="38"/>
    </row>
    <row r="3" s="1" customFormat="1" ht="20" customHeight="1" spans="1:5">
      <c r="A3" s="5"/>
      <c r="B3" s="5"/>
      <c r="C3" s="5"/>
      <c r="D3" s="5"/>
      <c r="E3" s="5"/>
    </row>
    <row r="4" s="1" customFormat="1" ht="6" hidden="1" customHeight="1" spans="1:4">
      <c r="A4" s="6"/>
      <c r="B4" s="7"/>
      <c r="C4" s="8"/>
      <c r="D4" s="8"/>
    </row>
    <row r="5" s="1" customFormat="1" customHeight="1" spans="1:6">
      <c r="A5" s="9" t="s">
        <v>453</v>
      </c>
      <c r="B5" s="10"/>
      <c r="C5" s="10"/>
      <c r="D5" s="15" t="s">
        <v>700</v>
      </c>
      <c r="E5" s="15"/>
      <c r="F5" s="15"/>
    </row>
    <row r="6" s="1" customFormat="1" customHeight="1" spans="1:6">
      <c r="A6" s="12" t="s">
        <v>455</v>
      </c>
      <c r="B6" s="13"/>
      <c r="C6" s="13"/>
      <c r="D6" s="14" t="s">
        <v>151</v>
      </c>
      <c r="E6" s="14"/>
      <c r="F6" s="14"/>
    </row>
    <row r="7" s="1" customFormat="1" customHeight="1" spans="1:6">
      <c r="A7" s="14" t="s">
        <v>456</v>
      </c>
      <c r="B7" s="57"/>
      <c r="C7" s="57"/>
      <c r="D7" s="20" t="s">
        <v>457</v>
      </c>
      <c r="E7" s="14">
        <v>15</v>
      </c>
      <c r="F7" s="14"/>
    </row>
    <row r="8" s="1" customFormat="1" customHeight="1" spans="1:6">
      <c r="A8" s="57"/>
      <c r="B8" s="57"/>
      <c r="C8" s="57"/>
      <c r="D8" s="20" t="s">
        <v>458</v>
      </c>
      <c r="E8" s="14">
        <v>15</v>
      </c>
      <c r="F8" s="14"/>
    </row>
    <row r="9" s="1" customFormat="1" customHeight="1" spans="1:6">
      <c r="A9" s="57"/>
      <c r="B9" s="57"/>
      <c r="C9" s="57"/>
      <c r="D9" s="20" t="s">
        <v>459</v>
      </c>
      <c r="E9" s="12"/>
      <c r="F9" s="27"/>
    </row>
    <row r="10" s="1" customFormat="1" customHeight="1" spans="1:6">
      <c r="A10" s="15" t="s">
        <v>460</v>
      </c>
      <c r="B10" s="20" t="s">
        <v>701</v>
      </c>
      <c r="C10" s="20"/>
      <c r="D10" s="20"/>
      <c r="E10" s="20"/>
      <c r="F10" s="20"/>
    </row>
    <row r="11" s="1" customFormat="1" customHeight="1" spans="1:6">
      <c r="A11" s="15"/>
      <c r="B11" s="20"/>
      <c r="C11" s="20"/>
      <c r="D11" s="20"/>
      <c r="E11" s="20"/>
      <c r="F11" s="20"/>
    </row>
    <row r="12" s="1" customFormat="1" customHeight="1" spans="1:6">
      <c r="A12" s="14" t="s">
        <v>462</v>
      </c>
      <c r="B12" s="14" t="s">
        <v>463</v>
      </c>
      <c r="C12" s="14" t="s">
        <v>464</v>
      </c>
      <c r="D12" s="14" t="s">
        <v>465</v>
      </c>
      <c r="E12" s="14" t="s">
        <v>466</v>
      </c>
      <c r="F12" s="14" t="s">
        <v>183</v>
      </c>
    </row>
    <row r="13" s="1" customFormat="1" customHeight="1" spans="1:6">
      <c r="A13" s="14"/>
      <c r="B13" s="58" t="s">
        <v>467</v>
      </c>
      <c r="C13" s="58" t="s">
        <v>468</v>
      </c>
      <c r="D13" s="59" t="s">
        <v>702</v>
      </c>
      <c r="E13" s="59" t="s">
        <v>703</v>
      </c>
      <c r="F13" s="14"/>
    </row>
    <row r="14" s="1" customFormat="1" ht="33" customHeight="1" spans="1:6">
      <c r="A14" s="14"/>
      <c r="B14" s="60"/>
      <c r="C14" s="14" t="s">
        <v>471</v>
      </c>
      <c r="D14" s="59" t="s">
        <v>632</v>
      </c>
      <c r="E14" s="59"/>
      <c r="F14" s="16"/>
    </row>
    <row r="15" s="1" customFormat="1" ht="33" customHeight="1" spans="1:6">
      <c r="A15" s="14"/>
      <c r="B15" s="60"/>
      <c r="C15" s="58" t="s">
        <v>474</v>
      </c>
      <c r="D15" s="59" t="s">
        <v>704</v>
      </c>
      <c r="E15" s="59" t="s">
        <v>705</v>
      </c>
      <c r="F15" s="16"/>
    </row>
    <row r="16" s="1" customFormat="1" ht="33" customHeight="1" spans="1:6">
      <c r="A16" s="14"/>
      <c r="B16" s="61"/>
      <c r="C16" s="14" t="s">
        <v>476</v>
      </c>
      <c r="D16" s="59" t="s">
        <v>587</v>
      </c>
      <c r="E16" s="59" t="s">
        <v>706</v>
      </c>
      <c r="F16" s="16"/>
    </row>
    <row r="17" s="1" customFormat="1" ht="33" customHeight="1" spans="1:6">
      <c r="A17" s="14"/>
      <c r="B17" s="62" t="s">
        <v>479</v>
      </c>
      <c r="C17" s="14" t="s">
        <v>480</v>
      </c>
      <c r="D17" s="20" t="s">
        <v>707</v>
      </c>
      <c r="E17" s="20" t="s">
        <v>708</v>
      </c>
      <c r="F17" s="16"/>
    </row>
    <row r="18" s="1" customFormat="1" ht="45" customHeight="1" spans="1:6">
      <c r="A18" s="14"/>
      <c r="B18" s="63"/>
      <c r="C18" s="14" t="s">
        <v>482</v>
      </c>
      <c r="D18" s="59" t="s">
        <v>632</v>
      </c>
      <c r="E18" s="59"/>
      <c r="F18" s="16"/>
    </row>
    <row r="19" s="1" customFormat="1" ht="29" customHeight="1" spans="1:6">
      <c r="A19" s="14"/>
      <c r="B19" s="63"/>
      <c r="C19" s="14" t="s">
        <v>485</v>
      </c>
      <c r="D19" s="59" t="s">
        <v>481</v>
      </c>
      <c r="E19" s="59"/>
      <c r="F19" s="16"/>
    </row>
    <row r="20" s="1" customFormat="1" ht="31" customHeight="1" spans="1:6">
      <c r="A20" s="14"/>
      <c r="B20" s="63"/>
      <c r="C20" s="14" t="s">
        <v>486</v>
      </c>
      <c r="D20" s="59" t="s">
        <v>632</v>
      </c>
      <c r="E20" s="59"/>
      <c r="F20" s="16"/>
    </row>
    <row r="21" s="1" customFormat="1" customHeight="1" spans="1:6">
      <c r="A21" s="14"/>
      <c r="B21" s="14" t="s">
        <v>487</v>
      </c>
      <c r="C21" s="61"/>
      <c r="D21" s="59" t="s">
        <v>644</v>
      </c>
      <c r="E21" s="47">
        <v>1</v>
      </c>
      <c r="F21" s="15"/>
    </row>
    <row r="22" s="1" customFormat="1" customHeight="1" spans="1:6">
      <c r="A22" s="64" t="s">
        <v>491</v>
      </c>
      <c r="B22" s="64"/>
      <c r="C22" s="64"/>
      <c r="D22" s="64"/>
      <c r="E22" s="64"/>
      <c r="F22" s="64"/>
    </row>
  </sheetData>
  <mergeCells count="16">
    <mergeCell ref="A2:E2"/>
    <mergeCell ref="A3:E3"/>
    <mergeCell ref="A5:C5"/>
    <mergeCell ref="D5:F5"/>
    <mergeCell ref="A6:C6"/>
    <mergeCell ref="D6:F6"/>
    <mergeCell ref="E7:F7"/>
    <mergeCell ref="E8:F8"/>
    <mergeCell ref="E9:F9"/>
    <mergeCell ref="A22:F22"/>
    <mergeCell ref="A10:A11"/>
    <mergeCell ref="A12:A21"/>
    <mergeCell ref="B13:B16"/>
    <mergeCell ref="B17:B20"/>
    <mergeCell ref="A7:C9"/>
    <mergeCell ref="B10:F11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10" workbookViewId="0">
      <selection activeCell="E14" sqref="E14:F14"/>
    </sheetView>
  </sheetViews>
  <sheetFormatPr defaultColWidth="12" defaultRowHeight="14.25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39</v>
      </c>
      <c r="B1" s="37"/>
      <c r="C1" s="37"/>
      <c r="D1" s="37"/>
    </row>
    <row r="2" ht="23.25" customHeight="1" spans="1:8">
      <c r="A2" s="38" t="s">
        <v>40</v>
      </c>
      <c r="B2" s="38"/>
      <c r="C2" s="38"/>
      <c r="D2" s="38"/>
      <c r="E2" s="38"/>
      <c r="F2" s="38"/>
      <c r="G2" s="38"/>
      <c r="H2" s="38"/>
    </row>
    <row r="3" ht="12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hidden="1" customHeight="1" spans="1:4">
      <c r="A4" s="39"/>
      <c r="B4" s="39"/>
      <c r="C4" s="39"/>
      <c r="D4" s="39"/>
    </row>
    <row r="5" ht="21.95" customHeight="1" spans="1:8">
      <c r="A5" s="14" t="s">
        <v>709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710</v>
      </c>
      <c r="B6" s="14" t="s">
        <v>711</v>
      </c>
      <c r="C6" s="14"/>
      <c r="D6" s="15" t="s">
        <v>712</v>
      </c>
      <c r="E6" s="15"/>
      <c r="F6" s="15" t="s">
        <v>713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714</v>
      </c>
      <c r="G7" s="15" t="s">
        <v>715</v>
      </c>
      <c r="H7" s="15" t="s">
        <v>716</v>
      </c>
    </row>
    <row r="8" ht="21.95" customHeight="1" spans="1:8">
      <c r="A8" s="14"/>
      <c r="B8" s="14" t="s">
        <v>717</v>
      </c>
      <c r="C8" s="14"/>
      <c r="D8" s="40" t="s">
        <v>718</v>
      </c>
      <c r="E8" s="41"/>
      <c r="F8" s="16">
        <v>2891.56</v>
      </c>
      <c r="G8" s="16">
        <v>2891.56</v>
      </c>
      <c r="H8" s="16"/>
    </row>
    <row r="9" ht="242" customHeight="1" spans="1:11">
      <c r="A9" s="14"/>
      <c r="B9" s="14" t="s">
        <v>719</v>
      </c>
      <c r="C9" s="14"/>
      <c r="D9" s="42" t="s">
        <v>720</v>
      </c>
      <c r="E9" s="43"/>
      <c r="F9" s="16">
        <v>170.2</v>
      </c>
      <c r="G9" s="16">
        <v>170.2</v>
      </c>
      <c r="H9" s="16"/>
      <c r="K9" s="20"/>
    </row>
    <row r="10" ht="24" customHeight="1" spans="1:8">
      <c r="A10" s="14"/>
      <c r="B10" s="14" t="s">
        <v>721</v>
      </c>
      <c r="C10" s="14"/>
      <c r="D10" s="14"/>
      <c r="E10" s="15"/>
      <c r="F10" s="16">
        <f>F8+F9</f>
        <v>3061.76</v>
      </c>
      <c r="G10" s="16">
        <v>3061.76</v>
      </c>
      <c r="H10" s="16"/>
    </row>
    <row r="11" ht="147" customHeight="1" spans="1:8">
      <c r="A11" s="15" t="s">
        <v>722</v>
      </c>
      <c r="B11" s="44" t="s">
        <v>723</v>
      </c>
      <c r="C11" s="45"/>
      <c r="D11" s="45"/>
      <c r="E11" s="45"/>
      <c r="F11" s="45"/>
      <c r="G11" s="45"/>
      <c r="H11" s="45"/>
    </row>
    <row r="12" ht="21.95" customHeight="1" spans="1:8">
      <c r="A12" s="14" t="s">
        <v>724</v>
      </c>
      <c r="B12" s="15" t="s">
        <v>463</v>
      </c>
      <c r="C12" s="15" t="s">
        <v>464</v>
      </c>
      <c r="D12" s="15"/>
      <c r="E12" s="15" t="s">
        <v>465</v>
      </c>
      <c r="F12" s="15"/>
      <c r="G12" s="15" t="s">
        <v>466</v>
      </c>
      <c r="H12" s="15"/>
    </row>
    <row r="13" ht="21.95" customHeight="1" spans="1:8">
      <c r="A13" s="15"/>
      <c r="B13" s="15" t="s">
        <v>725</v>
      </c>
      <c r="C13" s="15" t="s">
        <v>468</v>
      </c>
      <c r="D13" s="15"/>
      <c r="E13" s="46" t="s">
        <v>726</v>
      </c>
      <c r="F13" s="46"/>
      <c r="G13" s="46" t="s">
        <v>727</v>
      </c>
      <c r="H13" s="46"/>
    </row>
    <row r="14" ht="23" customHeight="1" spans="1:8">
      <c r="A14" s="15"/>
      <c r="B14" s="15"/>
      <c r="C14" s="15"/>
      <c r="D14" s="15"/>
      <c r="E14" s="46" t="s">
        <v>728</v>
      </c>
      <c r="F14" s="46"/>
      <c r="G14" s="46"/>
      <c r="H14" s="46"/>
    </row>
    <row r="15" ht="21.95" customHeight="1" spans="1:8">
      <c r="A15" s="15"/>
      <c r="B15" s="15"/>
      <c r="C15" s="15"/>
      <c r="D15" s="15"/>
      <c r="E15" s="46" t="s">
        <v>729</v>
      </c>
      <c r="F15" s="46"/>
      <c r="G15" s="46"/>
      <c r="H15" s="46"/>
    </row>
    <row r="16" ht="21.95" customHeight="1" spans="1:8">
      <c r="A16" s="15"/>
      <c r="B16" s="15"/>
      <c r="C16" s="14" t="s">
        <v>471</v>
      </c>
      <c r="D16" s="14"/>
      <c r="E16" s="46" t="s">
        <v>730</v>
      </c>
      <c r="F16" s="46"/>
      <c r="G16" s="47" t="s">
        <v>731</v>
      </c>
      <c r="H16" s="46"/>
    </row>
    <row r="17" ht="21.95" customHeight="1" spans="1:8">
      <c r="A17" s="15"/>
      <c r="B17" s="15"/>
      <c r="C17" s="14"/>
      <c r="D17" s="14"/>
      <c r="E17" s="48" t="s">
        <v>728</v>
      </c>
      <c r="F17" s="49"/>
      <c r="G17" s="50"/>
      <c r="H17" s="50"/>
    </row>
    <row r="18" ht="21.95" customHeight="1" spans="1:8">
      <c r="A18" s="15"/>
      <c r="B18" s="15"/>
      <c r="C18" s="14"/>
      <c r="D18" s="14"/>
      <c r="E18" s="48" t="s">
        <v>729</v>
      </c>
      <c r="F18" s="30"/>
      <c r="G18" s="49"/>
      <c r="H18" s="49"/>
    </row>
    <row r="19" ht="21.95" customHeight="1" spans="1:8">
      <c r="A19" s="15"/>
      <c r="B19" s="15"/>
      <c r="C19" s="14" t="s">
        <v>474</v>
      </c>
      <c r="D19" s="14"/>
      <c r="E19" s="46" t="s">
        <v>732</v>
      </c>
      <c r="F19" s="51"/>
      <c r="G19" s="47" t="s">
        <v>733</v>
      </c>
      <c r="H19" s="46"/>
    </row>
    <row r="20" ht="21.95" customHeight="1" spans="1:8">
      <c r="A20" s="15"/>
      <c r="B20" s="15"/>
      <c r="C20" s="14"/>
      <c r="D20" s="14"/>
      <c r="E20" s="46" t="s">
        <v>734</v>
      </c>
      <c r="F20" s="46"/>
      <c r="G20" s="52" t="s">
        <v>504</v>
      </c>
      <c r="H20" s="53"/>
    </row>
    <row r="21" ht="21.95" customHeight="1" spans="1:8">
      <c r="A21" s="15"/>
      <c r="B21" s="15"/>
      <c r="C21" s="14"/>
      <c r="D21" s="14"/>
      <c r="E21" s="46" t="s">
        <v>735</v>
      </c>
      <c r="F21" s="46"/>
      <c r="G21" s="46" t="s">
        <v>736</v>
      </c>
      <c r="H21" s="46"/>
    </row>
    <row r="22" ht="32" customHeight="1" spans="1:8">
      <c r="A22" s="15"/>
      <c r="B22" s="15"/>
      <c r="C22" s="14" t="s">
        <v>476</v>
      </c>
      <c r="D22" s="14"/>
      <c r="E22" s="46" t="s">
        <v>737</v>
      </c>
      <c r="F22" s="46"/>
      <c r="G22" s="47">
        <v>1</v>
      </c>
      <c r="H22" s="46"/>
    </row>
    <row r="23" ht="33" customHeight="1" spans="1:8">
      <c r="A23" s="15"/>
      <c r="B23" s="15"/>
      <c r="C23" s="14"/>
      <c r="D23" s="14"/>
      <c r="E23" s="46" t="s">
        <v>738</v>
      </c>
      <c r="F23" s="46"/>
      <c r="G23" s="46" t="s">
        <v>739</v>
      </c>
      <c r="H23" s="46"/>
    </row>
    <row r="24" ht="32" customHeight="1" spans="1:8">
      <c r="A24" s="15"/>
      <c r="B24" s="15"/>
      <c r="C24" s="14"/>
      <c r="D24" s="14"/>
      <c r="E24" s="46" t="s">
        <v>740</v>
      </c>
      <c r="F24" s="46"/>
      <c r="G24" s="46" t="s">
        <v>739</v>
      </c>
      <c r="H24" s="46"/>
    </row>
    <row r="25" ht="21.95" customHeight="1" spans="1:8">
      <c r="A25" s="15"/>
      <c r="B25" s="15" t="s">
        <v>741</v>
      </c>
      <c r="C25" s="14" t="s">
        <v>480</v>
      </c>
      <c r="D25" s="14"/>
      <c r="E25" s="46" t="s">
        <v>742</v>
      </c>
      <c r="F25" s="46"/>
      <c r="G25" s="46" t="s">
        <v>511</v>
      </c>
      <c r="H25" s="46"/>
    </row>
    <row r="26" ht="21.95" customHeight="1" spans="1:8">
      <c r="A26" s="15"/>
      <c r="B26" s="15"/>
      <c r="C26" s="14"/>
      <c r="D26" s="14"/>
      <c r="E26" s="48" t="s">
        <v>728</v>
      </c>
      <c r="F26" s="49"/>
      <c r="G26" s="49"/>
      <c r="H26" s="49"/>
    </row>
    <row r="27" ht="21.95" customHeight="1" spans="1:8">
      <c r="A27" s="15"/>
      <c r="B27" s="15"/>
      <c r="C27" s="14"/>
      <c r="D27" s="14"/>
      <c r="E27" s="48" t="s">
        <v>729</v>
      </c>
      <c r="F27" s="49"/>
      <c r="G27" s="49"/>
      <c r="H27" s="49"/>
    </row>
    <row r="28" ht="31" customHeight="1" spans="1:8">
      <c r="A28" s="15"/>
      <c r="B28" s="15"/>
      <c r="C28" s="14" t="s">
        <v>482</v>
      </c>
      <c r="D28" s="14"/>
      <c r="E28" s="46" t="s">
        <v>743</v>
      </c>
      <c r="F28" s="46"/>
      <c r="G28" s="46" t="s">
        <v>744</v>
      </c>
      <c r="H28" s="46"/>
    </row>
    <row r="29" ht="21.95" customHeight="1" spans="1:8">
      <c r="A29" s="15"/>
      <c r="B29" s="15"/>
      <c r="C29" s="14"/>
      <c r="D29" s="14"/>
      <c r="E29" s="46" t="s">
        <v>745</v>
      </c>
      <c r="F29" s="46"/>
      <c r="G29" s="46" t="s">
        <v>744</v>
      </c>
      <c r="H29" s="46"/>
    </row>
    <row r="30" ht="21.95" customHeight="1" spans="1:8">
      <c r="A30" s="15"/>
      <c r="B30" s="15"/>
      <c r="C30" s="14"/>
      <c r="D30" s="14"/>
      <c r="E30" s="51" t="s">
        <v>746</v>
      </c>
      <c r="F30" s="54"/>
      <c r="G30" s="51" t="s">
        <v>744</v>
      </c>
      <c r="H30" s="54"/>
    </row>
    <row r="31" ht="34" customHeight="1" spans="1:8">
      <c r="A31" s="15"/>
      <c r="B31" s="15"/>
      <c r="C31" s="14"/>
      <c r="D31" s="14"/>
      <c r="E31" s="46" t="s">
        <v>747</v>
      </c>
      <c r="F31" s="46"/>
      <c r="G31" s="46" t="s">
        <v>748</v>
      </c>
      <c r="H31" s="46"/>
    </row>
    <row r="32" ht="48" customHeight="1" spans="1:8">
      <c r="A32" s="15"/>
      <c r="B32" s="15"/>
      <c r="C32" s="14" t="s">
        <v>485</v>
      </c>
      <c r="D32" s="14"/>
      <c r="E32" s="46" t="s">
        <v>749</v>
      </c>
      <c r="F32" s="46"/>
      <c r="G32" s="46" t="s">
        <v>744</v>
      </c>
      <c r="H32" s="46"/>
    </row>
    <row r="33" ht="31" customHeight="1" spans="1:8">
      <c r="A33" s="15"/>
      <c r="B33" s="15"/>
      <c r="C33" s="14"/>
      <c r="D33" s="14"/>
      <c r="E33" s="46" t="s">
        <v>750</v>
      </c>
      <c r="F33" s="46"/>
      <c r="G33" s="46" t="s">
        <v>744</v>
      </c>
      <c r="H33" s="46"/>
    </row>
    <row r="34" ht="31" customHeight="1" spans="1:8">
      <c r="A34" s="15"/>
      <c r="B34" s="15"/>
      <c r="C34" s="14"/>
      <c r="D34" s="14"/>
      <c r="E34" s="46" t="s">
        <v>751</v>
      </c>
      <c r="F34" s="46"/>
      <c r="G34" s="46" t="s">
        <v>752</v>
      </c>
      <c r="H34" s="46"/>
    </row>
    <row r="35" ht="21.95" customHeight="1" spans="1:8">
      <c r="A35" s="15"/>
      <c r="B35" s="15"/>
      <c r="C35" s="14" t="s">
        <v>486</v>
      </c>
      <c r="D35" s="14"/>
      <c r="E35" s="46" t="s">
        <v>753</v>
      </c>
      <c r="F35" s="46"/>
      <c r="G35" s="46" t="s">
        <v>754</v>
      </c>
      <c r="H35" s="46"/>
    </row>
    <row r="36" ht="21.95" customHeight="1" spans="1:8">
      <c r="A36" s="15"/>
      <c r="B36" s="15"/>
      <c r="C36" s="14"/>
      <c r="D36" s="14"/>
      <c r="E36" s="46" t="s">
        <v>755</v>
      </c>
      <c r="F36" s="46"/>
      <c r="G36" s="46" t="s">
        <v>744</v>
      </c>
      <c r="H36" s="46"/>
    </row>
    <row r="37" ht="21.95" customHeight="1" spans="1:8">
      <c r="A37" s="15"/>
      <c r="B37" s="15"/>
      <c r="C37" s="14"/>
      <c r="D37" s="14"/>
      <c r="E37" s="46" t="s">
        <v>756</v>
      </c>
      <c r="F37" s="46"/>
      <c r="G37" s="46" t="s">
        <v>744</v>
      </c>
      <c r="H37" s="46"/>
    </row>
    <row r="38" ht="21.95" customHeight="1" spans="1:8">
      <c r="A38" s="15"/>
      <c r="B38" s="14" t="s">
        <v>487</v>
      </c>
      <c r="C38" s="14" t="s">
        <v>488</v>
      </c>
      <c r="D38" s="14"/>
      <c r="E38" s="46" t="s">
        <v>757</v>
      </c>
      <c r="F38" s="46"/>
      <c r="G38" s="47">
        <v>0.98</v>
      </c>
      <c r="H38" s="46"/>
    </row>
    <row r="39" ht="21.95" customHeight="1" spans="1:8">
      <c r="A39" s="15"/>
      <c r="B39" s="14"/>
      <c r="C39" s="14"/>
      <c r="D39" s="14"/>
      <c r="E39" s="46" t="s">
        <v>758</v>
      </c>
      <c r="F39" s="46"/>
      <c r="G39" s="47">
        <v>0.98</v>
      </c>
      <c r="H39" s="46"/>
    </row>
    <row r="40" ht="21.95" customHeight="1" spans="1:8">
      <c r="A40" s="15"/>
      <c r="B40" s="14"/>
      <c r="C40" s="14"/>
      <c r="D40" s="14"/>
      <c r="E40" s="46" t="s">
        <v>551</v>
      </c>
      <c r="F40" s="46"/>
      <c r="G40" s="47">
        <v>1</v>
      </c>
      <c r="H40" s="46"/>
    </row>
    <row r="41" s="36" customFormat="1" ht="24" customHeight="1" spans="1:8">
      <c r="A41" s="55" t="s">
        <v>759</v>
      </c>
      <c r="B41" s="55"/>
      <c r="C41" s="55"/>
      <c r="D41" s="55"/>
      <c r="E41" s="55"/>
      <c r="F41" s="55"/>
      <c r="G41" s="55"/>
      <c r="H41" s="55"/>
    </row>
    <row r="49" spans="7:7">
      <c r="G49" s="56"/>
    </row>
  </sheetData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A41:H41"/>
    <mergeCell ref="A6:A10"/>
    <mergeCell ref="A12:A40"/>
    <mergeCell ref="B13:B24"/>
    <mergeCell ref="B25:B37"/>
    <mergeCell ref="B38:B40"/>
    <mergeCell ref="B6:C7"/>
    <mergeCell ref="D6:E7"/>
    <mergeCell ref="C13:D15"/>
    <mergeCell ref="C16:D18"/>
    <mergeCell ref="C19:D21"/>
    <mergeCell ref="C22:D24"/>
    <mergeCell ref="C25:D27"/>
    <mergeCell ref="C28:D31"/>
    <mergeCell ref="C32:D34"/>
    <mergeCell ref="C35:D37"/>
    <mergeCell ref="C38:D40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4" workbookViewId="0">
      <selection activeCell="D16" sqref="D16:E16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7">
      <c r="A2" s="4" t="s">
        <v>42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453</v>
      </c>
      <c r="B5" s="10"/>
      <c r="C5" s="10"/>
      <c r="D5" s="9"/>
      <c r="E5" s="10"/>
      <c r="F5" s="10"/>
      <c r="G5" s="11"/>
    </row>
    <row r="6" ht="21.95" customHeight="1" spans="1:7">
      <c r="A6" s="12" t="s">
        <v>455</v>
      </c>
      <c r="B6" s="13"/>
      <c r="C6" s="13"/>
      <c r="D6" s="14"/>
      <c r="E6" s="14"/>
      <c r="F6" s="15" t="s">
        <v>760</v>
      </c>
      <c r="G6" s="16"/>
    </row>
    <row r="7" ht="21.95" customHeight="1" spans="1:7">
      <c r="A7" s="17" t="s">
        <v>456</v>
      </c>
      <c r="B7" s="18"/>
      <c r="C7" s="19"/>
      <c r="D7" s="20" t="s">
        <v>457</v>
      </c>
      <c r="E7" s="20"/>
      <c r="F7" s="16" t="s">
        <v>761</v>
      </c>
      <c r="G7" s="16"/>
    </row>
    <row r="8" ht="21.95" customHeight="1" spans="1:7">
      <c r="A8" s="21"/>
      <c r="B8" s="22"/>
      <c r="C8" s="23"/>
      <c r="D8" s="20" t="s">
        <v>458</v>
      </c>
      <c r="E8" s="20"/>
      <c r="F8" s="16" t="s">
        <v>762</v>
      </c>
      <c r="G8" s="16"/>
    </row>
    <row r="9" ht="21.95" customHeight="1" spans="1:7">
      <c r="A9" s="24"/>
      <c r="B9" s="25"/>
      <c r="C9" s="26"/>
      <c r="D9" s="20" t="s">
        <v>459</v>
      </c>
      <c r="E9" s="20"/>
      <c r="F9" s="16" t="s">
        <v>763</v>
      </c>
      <c r="G9" s="16"/>
    </row>
    <row r="10" ht="21.95" customHeight="1" spans="1:7">
      <c r="A10" s="15" t="s">
        <v>460</v>
      </c>
      <c r="B10" s="12" t="s">
        <v>764</v>
      </c>
      <c r="C10" s="13"/>
      <c r="D10" s="13"/>
      <c r="E10" s="27"/>
      <c r="F10" s="9" t="s">
        <v>765</v>
      </c>
      <c r="G10" s="11"/>
    </row>
    <row r="11" ht="101" customHeight="1" spans="1:7">
      <c r="A11" s="28"/>
      <c r="B11" s="29" t="s">
        <v>766</v>
      </c>
      <c r="C11" s="29"/>
      <c r="D11" s="29"/>
      <c r="E11" s="29"/>
      <c r="F11" s="30" t="s">
        <v>766</v>
      </c>
      <c r="G11" s="31"/>
    </row>
    <row r="12" ht="24" customHeight="1" spans="1:7">
      <c r="A12" s="14" t="s">
        <v>767</v>
      </c>
      <c r="B12" s="14" t="s">
        <v>463</v>
      </c>
      <c r="C12" s="14" t="s">
        <v>464</v>
      </c>
      <c r="D12" s="12" t="s">
        <v>465</v>
      </c>
      <c r="E12" s="27"/>
      <c r="F12" s="15" t="s">
        <v>466</v>
      </c>
      <c r="G12" s="15" t="s">
        <v>183</v>
      </c>
    </row>
    <row r="13" ht="21.95" customHeight="1" spans="1:7">
      <c r="A13" s="14"/>
      <c r="B13" s="14" t="s">
        <v>467</v>
      </c>
      <c r="C13" s="14" t="s">
        <v>468</v>
      </c>
      <c r="D13" s="32" t="s">
        <v>481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728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729</v>
      </c>
      <c r="E15" s="33"/>
      <c r="F15" s="16"/>
      <c r="G15" s="16"/>
    </row>
    <row r="16" ht="21.95" customHeight="1" spans="1:7">
      <c r="A16" s="14"/>
      <c r="B16" s="15"/>
      <c r="C16" s="14" t="s">
        <v>471</v>
      </c>
      <c r="D16" s="32" t="s">
        <v>481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728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729</v>
      </c>
      <c r="E18" s="33"/>
      <c r="F18" s="16"/>
      <c r="G18" s="16"/>
    </row>
    <row r="19" ht="21.95" customHeight="1" spans="1:7">
      <c r="A19" s="14"/>
      <c r="B19" s="15"/>
      <c r="C19" s="14" t="s">
        <v>474</v>
      </c>
      <c r="D19" s="32" t="s">
        <v>481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728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729</v>
      </c>
      <c r="E21" s="33"/>
      <c r="F21" s="16"/>
      <c r="G21" s="16"/>
    </row>
    <row r="22" ht="21.95" customHeight="1" spans="1:7">
      <c r="A22" s="14"/>
      <c r="B22" s="15"/>
      <c r="C22" s="14" t="s">
        <v>476</v>
      </c>
      <c r="D22" s="32" t="s">
        <v>481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728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729</v>
      </c>
      <c r="E24" s="33"/>
      <c r="F24" s="16"/>
      <c r="G24" s="16"/>
    </row>
    <row r="25" ht="21.95" customHeight="1" spans="1:7">
      <c r="A25" s="14"/>
      <c r="B25" s="14" t="s">
        <v>479</v>
      </c>
      <c r="C25" s="14" t="s">
        <v>480</v>
      </c>
      <c r="D25" s="32" t="s">
        <v>481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728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729</v>
      </c>
      <c r="E27" s="33"/>
      <c r="F27" s="16"/>
      <c r="G27" s="16"/>
    </row>
    <row r="28" ht="21.95" customHeight="1" spans="1:7">
      <c r="A28" s="14"/>
      <c r="B28" s="15"/>
      <c r="C28" s="14" t="s">
        <v>482</v>
      </c>
      <c r="D28" s="32" t="s">
        <v>481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728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729</v>
      </c>
      <c r="E30" s="33"/>
      <c r="F30" s="16"/>
      <c r="G30" s="16"/>
    </row>
    <row r="31" ht="21.95" customHeight="1" spans="1:7">
      <c r="A31" s="14"/>
      <c r="B31" s="15"/>
      <c r="C31" s="14" t="s">
        <v>485</v>
      </c>
      <c r="D31" s="32" t="s">
        <v>481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728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729</v>
      </c>
      <c r="E33" s="33"/>
      <c r="F33" s="16"/>
      <c r="G33" s="16"/>
    </row>
    <row r="34" ht="21.95" customHeight="1" spans="1:7">
      <c r="A34" s="14"/>
      <c r="B34" s="15"/>
      <c r="C34" s="14" t="s">
        <v>486</v>
      </c>
      <c r="D34" s="32" t="s">
        <v>481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728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729</v>
      </c>
      <c r="E36" s="33"/>
      <c r="F36" s="16"/>
      <c r="G36" s="16"/>
    </row>
    <row r="37" ht="21.95" customHeight="1" spans="1:7">
      <c r="A37" s="14"/>
      <c r="B37" s="14" t="s">
        <v>487</v>
      </c>
      <c r="C37" s="14" t="s">
        <v>488</v>
      </c>
      <c r="D37" s="32" t="s">
        <v>481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728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729</v>
      </c>
      <c r="E39" s="33"/>
      <c r="F39" s="16"/>
      <c r="G39" s="16"/>
    </row>
    <row r="40" ht="25" customHeight="1" spans="1:7">
      <c r="A40" s="34" t="s">
        <v>768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topLeftCell="A4" workbookViewId="0">
      <selection activeCell="F11" sqref="F11"/>
    </sheetView>
  </sheetViews>
  <sheetFormatPr defaultColWidth="9.16666666666667" defaultRowHeight="27" customHeight="1"/>
  <cols>
    <col min="1" max="1" width="13.6666666666667" customWidth="1"/>
    <col min="2" max="2" width="38.1666666666667" customWidth="1"/>
    <col min="3" max="3" width="18.1666666666667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customHeight="1" spans="1:2">
      <c r="A1" s="92" t="s">
        <v>12</v>
      </c>
      <c r="B1" s="92"/>
    </row>
    <row r="2" customHeight="1" spans="1:15">
      <c r="A2" s="176" t="s">
        <v>13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86"/>
    </row>
    <row r="3" customHeight="1" spans="14:14">
      <c r="N3" s="112" t="s">
        <v>45</v>
      </c>
    </row>
    <row r="4" customHeight="1" spans="1:14">
      <c r="A4" s="94" t="s">
        <v>137</v>
      </c>
      <c r="B4" s="94" t="s">
        <v>138</v>
      </c>
      <c r="C4" s="193" t="s">
        <v>139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7"/>
    </row>
    <row r="5" customHeight="1" spans="1:14">
      <c r="A5" s="94"/>
      <c r="B5" s="94"/>
      <c r="C5" s="99" t="s">
        <v>140</v>
      </c>
      <c r="D5" s="99" t="s">
        <v>141</v>
      </c>
      <c r="E5" s="99"/>
      <c r="F5" s="195" t="s">
        <v>142</v>
      </c>
      <c r="G5" s="195" t="s">
        <v>143</v>
      </c>
      <c r="H5" s="195" t="s">
        <v>144</v>
      </c>
      <c r="I5" s="195" t="s">
        <v>145</v>
      </c>
      <c r="J5" s="99" t="s">
        <v>146</v>
      </c>
      <c r="K5" s="99" t="s">
        <v>128</v>
      </c>
      <c r="L5" s="99" t="s">
        <v>132</v>
      </c>
      <c r="M5" s="99" t="s">
        <v>130</v>
      </c>
      <c r="N5" s="99" t="s">
        <v>147</v>
      </c>
    </row>
    <row r="6" ht="38" customHeight="1" spans="1:14">
      <c r="A6" s="94"/>
      <c r="B6" s="94"/>
      <c r="C6" s="99"/>
      <c r="D6" s="99" t="s">
        <v>148</v>
      </c>
      <c r="E6" s="99" t="s">
        <v>149</v>
      </c>
      <c r="F6" s="195"/>
      <c r="G6" s="195"/>
      <c r="H6" s="195"/>
      <c r="I6" s="195"/>
      <c r="J6" s="99"/>
      <c r="K6" s="99"/>
      <c r="L6" s="99"/>
      <c r="M6" s="99"/>
      <c r="N6" s="99"/>
    </row>
    <row r="7" customHeight="1" spans="1:14">
      <c r="A7" s="94"/>
      <c r="B7" s="94" t="s">
        <v>140</v>
      </c>
      <c r="C7" s="177">
        <f>C8</f>
        <v>4972.14</v>
      </c>
      <c r="D7" s="177">
        <f>D8</f>
        <v>3061.76</v>
      </c>
      <c r="E7" s="177">
        <f>E8</f>
        <v>170.2</v>
      </c>
      <c r="F7" s="99"/>
      <c r="G7" s="99"/>
      <c r="H7" s="99"/>
      <c r="I7" s="99"/>
      <c r="J7" s="99"/>
      <c r="K7" s="99"/>
      <c r="L7" s="198">
        <v>1516.38</v>
      </c>
      <c r="M7" s="177">
        <v>394</v>
      </c>
      <c r="N7" s="99"/>
    </row>
    <row r="8" customHeight="1" spans="1:14">
      <c r="A8" s="178" t="s">
        <v>150</v>
      </c>
      <c r="B8" s="143" t="s">
        <v>151</v>
      </c>
      <c r="C8" s="179">
        <f>D8+L8+M8</f>
        <v>4972.14</v>
      </c>
      <c r="D8" s="179">
        <v>3061.76</v>
      </c>
      <c r="E8" s="179">
        <v>170.2</v>
      </c>
      <c r="F8" s="196"/>
      <c r="G8" s="196"/>
      <c r="H8" s="196"/>
      <c r="I8" s="196"/>
      <c r="J8" s="196"/>
      <c r="K8" s="196"/>
      <c r="L8" s="199">
        <v>1516.38</v>
      </c>
      <c r="M8" s="179">
        <v>394</v>
      </c>
      <c r="N8" s="196"/>
    </row>
    <row r="9" customHeight="1" spans="1:14">
      <c r="A9" s="180" t="s">
        <v>152</v>
      </c>
      <c r="B9" s="143" t="s">
        <v>153</v>
      </c>
      <c r="C9" s="179">
        <f t="shared" ref="C9:C14" si="0">D9+L9+M9</f>
        <v>1983.41</v>
      </c>
      <c r="D9" s="181">
        <v>573.41</v>
      </c>
      <c r="E9" s="181">
        <v>40</v>
      </c>
      <c r="F9" s="119"/>
      <c r="G9" s="119"/>
      <c r="H9" s="119"/>
      <c r="I9" s="119"/>
      <c r="J9" s="119"/>
      <c r="K9" s="119"/>
      <c r="L9" s="190">
        <v>1286.87</v>
      </c>
      <c r="M9" s="119">
        <v>123.13</v>
      </c>
      <c r="N9" s="119"/>
    </row>
    <row r="10" customHeight="1" spans="1:14">
      <c r="A10" s="180" t="s">
        <v>154</v>
      </c>
      <c r="B10" s="143" t="s">
        <v>155</v>
      </c>
      <c r="C10" s="179">
        <f t="shared" si="0"/>
        <v>496.83</v>
      </c>
      <c r="D10" s="182">
        <v>404.73</v>
      </c>
      <c r="E10" s="182">
        <v>55</v>
      </c>
      <c r="F10" s="119"/>
      <c r="G10" s="119"/>
      <c r="H10" s="119"/>
      <c r="I10" s="119"/>
      <c r="J10" s="119"/>
      <c r="K10" s="119"/>
      <c r="L10" s="190">
        <v>21.45</v>
      </c>
      <c r="M10" s="191">
        <v>70.65</v>
      </c>
      <c r="N10" s="119"/>
    </row>
    <row r="11" customHeight="1" spans="1:14">
      <c r="A11" s="180" t="s">
        <v>156</v>
      </c>
      <c r="B11" s="143" t="s">
        <v>157</v>
      </c>
      <c r="C11" s="179">
        <f t="shared" si="0"/>
        <v>285.4</v>
      </c>
      <c r="D11" s="182">
        <v>215.77</v>
      </c>
      <c r="E11" s="182">
        <v>55.2</v>
      </c>
      <c r="F11" s="119"/>
      <c r="G11" s="119"/>
      <c r="H11" s="119"/>
      <c r="I11" s="120"/>
      <c r="J11" s="120"/>
      <c r="K11" s="120"/>
      <c r="L11" s="192">
        <v>58.71</v>
      </c>
      <c r="M11" s="119">
        <v>10.92</v>
      </c>
      <c r="N11" s="119"/>
    </row>
    <row r="12" customHeight="1" spans="1:14">
      <c r="A12" s="180" t="s">
        <v>158</v>
      </c>
      <c r="B12" s="143" t="s">
        <v>159</v>
      </c>
      <c r="C12" s="179">
        <f t="shared" si="0"/>
        <v>407.2</v>
      </c>
      <c r="D12" s="182">
        <v>227.1</v>
      </c>
      <c r="E12" s="182">
        <v>12</v>
      </c>
      <c r="F12" s="119"/>
      <c r="G12" s="120"/>
      <c r="H12" s="120"/>
      <c r="I12" s="120"/>
      <c r="J12" s="120"/>
      <c r="K12" s="120"/>
      <c r="L12" s="192">
        <v>133.41</v>
      </c>
      <c r="M12" s="119">
        <v>46.69</v>
      </c>
      <c r="N12" s="119"/>
    </row>
    <row r="13" customHeight="1" spans="1:14">
      <c r="A13" s="180" t="s">
        <v>160</v>
      </c>
      <c r="B13" s="159" t="s">
        <v>161</v>
      </c>
      <c r="C13" s="179">
        <f t="shared" si="0"/>
        <v>321.5</v>
      </c>
      <c r="D13" s="182">
        <v>170.69</v>
      </c>
      <c r="E13" s="182"/>
      <c r="F13" s="119"/>
      <c r="G13" s="120"/>
      <c r="H13" s="120"/>
      <c r="I13" s="120"/>
      <c r="J13" s="120"/>
      <c r="K13" s="120"/>
      <c r="L13" s="192">
        <v>8.2</v>
      </c>
      <c r="M13" s="119">
        <v>142.61</v>
      </c>
      <c r="N13" s="119"/>
    </row>
    <row r="14" customHeight="1" spans="1:15">
      <c r="A14" s="180" t="s">
        <v>162</v>
      </c>
      <c r="B14" s="143" t="s">
        <v>163</v>
      </c>
      <c r="C14" s="179">
        <f t="shared" si="0"/>
        <v>93.5</v>
      </c>
      <c r="D14" s="181">
        <v>85.76</v>
      </c>
      <c r="E14" s="181">
        <v>8</v>
      </c>
      <c r="F14" s="119"/>
      <c r="G14" s="119"/>
      <c r="H14" s="119"/>
      <c r="I14" s="120"/>
      <c r="J14" s="120"/>
      <c r="K14" s="120"/>
      <c r="L14" s="192">
        <v>7.74</v>
      </c>
      <c r="M14" s="119"/>
      <c r="N14" s="119"/>
      <c r="O14" s="92"/>
    </row>
    <row r="15" customHeight="1" spans="1:15">
      <c r="A15" s="183">
        <v>406001</v>
      </c>
      <c r="B15" s="184" t="s">
        <v>164</v>
      </c>
      <c r="C15" s="182">
        <v>1000</v>
      </c>
      <c r="D15" s="182">
        <v>1000</v>
      </c>
      <c r="E15" s="182"/>
      <c r="F15" s="119"/>
      <c r="G15" s="119"/>
      <c r="H15" s="120"/>
      <c r="I15" s="120"/>
      <c r="J15" s="120"/>
      <c r="K15" s="120"/>
      <c r="L15" s="120"/>
      <c r="M15" s="119"/>
      <c r="N15" s="119"/>
      <c r="O15" s="92"/>
    </row>
    <row r="16" customHeight="1" spans="1:15">
      <c r="A16" s="183">
        <v>407001</v>
      </c>
      <c r="B16" s="184" t="s">
        <v>165</v>
      </c>
      <c r="C16" s="182">
        <v>200</v>
      </c>
      <c r="D16" s="182">
        <v>200</v>
      </c>
      <c r="E16" s="182"/>
      <c r="F16" s="120"/>
      <c r="G16" s="120"/>
      <c r="H16" s="120"/>
      <c r="I16" s="120"/>
      <c r="J16" s="120"/>
      <c r="K16" s="120"/>
      <c r="L16" s="120"/>
      <c r="M16" s="119"/>
      <c r="N16" s="119"/>
      <c r="O16" s="92"/>
    </row>
    <row r="17" customHeight="1" spans="1:15">
      <c r="A17" s="183">
        <v>408001</v>
      </c>
      <c r="B17" s="184" t="s">
        <v>166</v>
      </c>
      <c r="C17" s="181">
        <v>80</v>
      </c>
      <c r="D17" s="182">
        <v>80</v>
      </c>
      <c r="E17" s="182"/>
      <c r="F17" s="119"/>
      <c r="G17" s="120"/>
      <c r="H17" s="120"/>
      <c r="I17" s="120"/>
      <c r="J17" s="120"/>
      <c r="K17" s="119"/>
      <c r="L17" s="120"/>
      <c r="M17" s="119"/>
      <c r="N17" s="119"/>
      <c r="O17" s="92"/>
    </row>
    <row r="18" customHeight="1" spans="1:15">
      <c r="A18" s="183">
        <v>409001</v>
      </c>
      <c r="B18" s="106" t="s">
        <v>167</v>
      </c>
      <c r="C18" s="185">
        <v>100</v>
      </c>
      <c r="D18" s="185">
        <v>100</v>
      </c>
      <c r="E18" s="185"/>
      <c r="F18" s="119"/>
      <c r="G18" s="120"/>
      <c r="H18" s="120"/>
      <c r="I18" s="120"/>
      <c r="J18" s="120"/>
      <c r="K18" s="120"/>
      <c r="L18" s="119"/>
      <c r="M18" s="119"/>
      <c r="N18" s="119"/>
      <c r="O18" s="92"/>
    </row>
    <row r="19" customHeight="1" spans="1:14">
      <c r="A19" s="104" t="s">
        <v>168</v>
      </c>
      <c r="B19" s="124" t="s">
        <v>169</v>
      </c>
      <c r="C19" s="181">
        <v>4.3</v>
      </c>
      <c r="D19" s="181">
        <v>4.3</v>
      </c>
      <c r="E19" s="181"/>
      <c r="F19" s="102"/>
      <c r="G19" s="104"/>
      <c r="H19" s="102"/>
      <c r="I19" s="104"/>
      <c r="J19" s="102"/>
      <c r="K19" s="104"/>
      <c r="L19" s="102"/>
      <c r="M19" s="104"/>
      <c r="N19" s="102"/>
    </row>
    <row r="20" customHeight="1" spans="12:14">
      <c r="L20" s="92"/>
      <c r="M20" s="92"/>
      <c r="N20" s="92"/>
    </row>
    <row r="21" customHeight="1" spans="13:14">
      <c r="M21" s="92"/>
      <c r="N21" s="9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M10" sqref="M10"/>
    </sheetView>
  </sheetViews>
  <sheetFormatPr defaultColWidth="9.16666666666667" defaultRowHeight="23" customHeight="1"/>
  <cols>
    <col min="1" max="1" width="12.2666666666667" customWidth="1"/>
    <col min="2" max="2" width="38.5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customHeight="1" spans="1:2">
      <c r="A1" s="92" t="s">
        <v>14</v>
      </c>
      <c r="B1" s="92"/>
    </row>
    <row r="2" customHeight="1" spans="1:13">
      <c r="A2" s="176" t="s">
        <v>15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86"/>
    </row>
    <row r="3" hidden="1" customHeight="1" spans="12:12">
      <c r="L3" s="112" t="s">
        <v>45</v>
      </c>
    </row>
    <row r="4" customHeight="1" spans="1:12">
      <c r="A4" s="94" t="s">
        <v>137</v>
      </c>
      <c r="B4" s="94" t="s">
        <v>138</v>
      </c>
      <c r="C4" s="94" t="s">
        <v>139</v>
      </c>
      <c r="D4" s="94"/>
      <c r="E4" s="94"/>
      <c r="F4" s="94"/>
      <c r="G4" s="94"/>
      <c r="H4" s="94"/>
      <c r="I4" s="94"/>
      <c r="J4" s="94"/>
      <c r="K4" s="94"/>
      <c r="L4" s="94"/>
    </row>
    <row r="5" customHeight="1" spans="1:12">
      <c r="A5" s="94"/>
      <c r="B5" s="94"/>
      <c r="C5" s="99" t="s">
        <v>140</v>
      </c>
      <c r="D5" s="99" t="s">
        <v>170</v>
      </c>
      <c r="E5" s="99"/>
      <c r="F5" s="99" t="s">
        <v>142</v>
      </c>
      <c r="G5" s="99" t="s">
        <v>144</v>
      </c>
      <c r="H5" s="99" t="s">
        <v>145</v>
      </c>
      <c r="I5" s="99" t="s">
        <v>146</v>
      </c>
      <c r="J5" s="99" t="s">
        <v>130</v>
      </c>
      <c r="K5" s="99" t="s">
        <v>147</v>
      </c>
      <c r="L5" s="99" t="s">
        <v>132</v>
      </c>
    </row>
    <row r="6" customHeight="1" spans="1:12">
      <c r="A6" s="94"/>
      <c r="B6" s="94"/>
      <c r="C6" s="99"/>
      <c r="D6" s="99" t="s">
        <v>148</v>
      </c>
      <c r="E6" s="99" t="s">
        <v>171</v>
      </c>
      <c r="F6" s="99"/>
      <c r="G6" s="99"/>
      <c r="H6" s="99"/>
      <c r="I6" s="99"/>
      <c r="J6" s="99"/>
      <c r="K6" s="99"/>
      <c r="L6" s="99"/>
    </row>
    <row r="7" customHeight="1" spans="1:12">
      <c r="A7" s="94"/>
      <c r="B7" s="94" t="s">
        <v>140</v>
      </c>
      <c r="C7" s="177">
        <f>D7+J7+L7</f>
        <v>4972.14</v>
      </c>
      <c r="D7" s="177">
        <f>D8</f>
        <v>3061.76</v>
      </c>
      <c r="E7" s="177">
        <f>E8</f>
        <v>170.2</v>
      </c>
      <c r="F7" s="108"/>
      <c r="G7" s="108"/>
      <c r="H7" s="108"/>
      <c r="I7" s="108"/>
      <c r="J7" s="187">
        <v>394</v>
      </c>
      <c r="K7" s="108"/>
      <c r="L7" s="188">
        <v>1516.38</v>
      </c>
    </row>
    <row r="8" customHeight="1" spans="1:12">
      <c r="A8" s="178" t="s">
        <v>150</v>
      </c>
      <c r="B8" s="143" t="s">
        <v>151</v>
      </c>
      <c r="C8" s="177">
        <f t="shared" ref="C8:C14" si="0">D8+J8+L8</f>
        <v>4972.14</v>
      </c>
      <c r="D8" s="179">
        <v>3061.76</v>
      </c>
      <c r="E8" s="179">
        <v>170.2</v>
      </c>
      <c r="F8" s="117"/>
      <c r="G8" s="117"/>
      <c r="H8" s="117"/>
      <c r="I8" s="117"/>
      <c r="J8" s="187">
        <v>394</v>
      </c>
      <c r="K8" s="117"/>
      <c r="L8" s="189">
        <v>1516.38</v>
      </c>
    </row>
    <row r="9" customHeight="1" spans="1:12">
      <c r="A9" s="180" t="s">
        <v>152</v>
      </c>
      <c r="B9" s="143" t="s">
        <v>153</v>
      </c>
      <c r="C9" s="177">
        <f t="shared" si="0"/>
        <v>1983.41</v>
      </c>
      <c r="D9" s="181">
        <v>573.41</v>
      </c>
      <c r="E9" s="181">
        <v>40</v>
      </c>
      <c r="F9" s="119"/>
      <c r="G9" s="119"/>
      <c r="H9" s="119"/>
      <c r="I9" s="119"/>
      <c r="J9" s="119">
        <v>123.13</v>
      </c>
      <c r="K9" s="119"/>
      <c r="L9" s="190">
        <v>1286.87</v>
      </c>
    </row>
    <row r="10" customHeight="1" spans="1:12">
      <c r="A10" s="180" t="s">
        <v>154</v>
      </c>
      <c r="B10" s="143" t="s">
        <v>155</v>
      </c>
      <c r="C10" s="177">
        <f t="shared" si="0"/>
        <v>496.83</v>
      </c>
      <c r="D10" s="182">
        <v>404.73</v>
      </c>
      <c r="E10" s="182">
        <v>55</v>
      </c>
      <c r="F10" s="119"/>
      <c r="G10" s="119"/>
      <c r="H10" s="119"/>
      <c r="I10" s="119"/>
      <c r="J10" s="191">
        <v>70.65</v>
      </c>
      <c r="K10" s="119"/>
      <c r="L10" s="190">
        <v>21.45</v>
      </c>
    </row>
    <row r="11" customHeight="1" spans="1:12">
      <c r="A11" s="180" t="s">
        <v>156</v>
      </c>
      <c r="B11" s="143" t="s">
        <v>157</v>
      </c>
      <c r="C11" s="177">
        <f t="shared" si="0"/>
        <v>285.4</v>
      </c>
      <c r="D11" s="182">
        <v>215.77</v>
      </c>
      <c r="E11" s="182">
        <v>55.2</v>
      </c>
      <c r="F11" s="119"/>
      <c r="G11" s="119"/>
      <c r="H11" s="119"/>
      <c r="I11" s="119"/>
      <c r="J11" s="119">
        <v>10.92</v>
      </c>
      <c r="K11" s="120"/>
      <c r="L11" s="192">
        <v>58.71</v>
      </c>
    </row>
    <row r="12" customHeight="1" spans="1:12">
      <c r="A12" s="180" t="s">
        <v>158</v>
      </c>
      <c r="B12" s="143" t="s">
        <v>159</v>
      </c>
      <c r="C12" s="177">
        <f t="shared" si="0"/>
        <v>407.2</v>
      </c>
      <c r="D12" s="182">
        <v>227.1</v>
      </c>
      <c r="E12" s="182">
        <v>12</v>
      </c>
      <c r="F12" s="119"/>
      <c r="G12" s="119"/>
      <c r="H12" s="120"/>
      <c r="I12" s="119"/>
      <c r="J12" s="119">
        <v>46.69</v>
      </c>
      <c r="K12" s="120"/>
      <c r="L12" s="192">
        <v>133.41</v>
      </c>
    </row>
    <row r="13" customHeight="1" spans="1:12">
      <c r="A13" s="180" t="s">
        <v>160</v>
      </c>
      <c r="B13" s="159" t="s">
        <v>161</v>
      </c>
      <c r="C13" s="177">
        <f t="shared" si="0"/>
        <v>321.5</v>
      </c>
      <c r="D13" s="182">
        <v>170.69</v>
      </c>
      <c r="E13" s="182"/>
      <c r="F13" s="119"/>
      <c r="G13" s="120"/>
      <c r="H13" s="120"/>
      <c r="I13" s="119"/>
      <c r="J13" s="119">
        <v>142.61</v>
      </c>
      <c r="K13" s="120"/>
      <c r="L13" s="192">
        <v>8.2</v>
      </c>
    </row>
    <row r="14" customHeight="1" spans="1:13">
      <c r="A14" s="180" t="s">
        <v>162</v>
      </c>
      <c r="B14" s="143" t="s">
        <v>163</v>
      </c>
      <c r="C14" s="177">
        <f t="shared" si="0"/>
        <v>93.5</v>
      </c>
      <c r="D14" s="181">
        <v>85.76</v>
      </c>
      <c r="E14" s="181">
        <v>8</v>
      </c>
      <c r="F14" s="119"/>
      <c r="G14" s="119"/>
      <c r="H14" s="119"/>
      <c r="I14" s="119"/>
      <c r="J14" s="120"/>
      <c r="K14" s="120"/>
      <c r="L14" s="192">
        <v>7.74</v>
      </c>
      <c r="M14" s="92"/>
    </row>
    <row r="15" customHeight="1" spans="1:13">
      <c r="A15" s="183">
        <v>406001</v>
      </c>
      <c r="B15" s="184" t="s">
        <v>164</v>
      </c>
      <c r="C15" s="182">
        <v>1000</v>
      </c>
      <c r="D15" s="182">
        <v>1000</v>
      </c>
      <c r="E15" s="119"/>
      <c r="F15" s="119"/>
      <c r="G15" s="119"/>
      <c r="H15" s="120"/>
      <c r="I15" s="119"/>
      <c r="J15" s="119"/>
      <c r="K15" s="119"/>
      <c r="L15" s="120"/>
      <c r="M15" s="92"/>
    </row>
    <row r="16" customHeight="1" spans="1:13">
      <c r="A16" s="183">
        <v>407001</v>
      </c>
      <c r="B16" s="184" t="s">
        <v>165</v>
      </c>
      <c r="C16" s="182">
        <v>200</v>
      </c>
      <c r="D16" s="182">
        <v>200</v>
      </c>
      <c r="E16" s="119"/>
      <c r="F16" s="120"/>
      <c r="G16" s="120"/>
      <c r="H16" s="120"/>
      <c r="I16" s="119"/>
      <c r="J16" s="119"/>
      <c r="K16" s="119"/>
      <c r="L16" s="120"/>
      <c r="M16" s="92"/>
    </row>
    <row r="17" customHeight="1" spans="1:13">
      <c r="A17" s="183">
        <v>408001</v>
      </c>
      <c r="B17" s="184" t="s">
        <v>166</v>
      </c>
      <c r="C17" s="182">
        <v>80</v>
      </c>
      <c r="D17" s="182">
        <v>80</v>
      </c>
      <c r="E17" s="119"/>
      <c r="F17" s="119"/>
      <c r="G17" s="120"/>
      <c r="H17" s="120"/>
      <c r="I17" s="119"/>
      <c r="J17" s="119"/>
      <c r="K17" s="119"/>
      <c r="L17" s="120"/>
      <c r="M17" s="92"/>
    </row>
    <row r="18" customHeight="1" spans="1:12">
      <c r="A18" s="183">
        <v>409001</v>
      </c>
      <c r="B18" s="106" t="s">
        <v>167</v>
      </c>
      <c r="C18" s="185">
        <v>100</v>
      </c>
      <c r="D18" s="185">
        <v>100</v>
      </c>
      <c r="E18" s="120"/>
      <c r="F18" s="119"/>
      <c r="G18" s="120"/>
      <c r="H18" s="120"/>
      <c r="I18" s="119"/>
      <c r="J18" s="119"/>
      <c r="K18" s="119"/>
      <c r="L18" s="120"/>
    </row>
    <row r="19" customHeight="1" spans="1:12">
      <c r="A19" s="104" t="s">
        <v>168</v>
      </c>
      <c r="B19" s="124" t="s">
        <v>169</v>
      </c>
      <c r="C19" s="181">
        <v>4.3</v>
      </c>
      <c r="D19" s="181">
        <v>4.3</v>
      </c>
      <c r="E19" s="120"/>
      <c r="F19" s="120"/>
      <c r="G19" s="120"/>
      <c r="H19" s="120"/>
      <c r="I19" s="120"/>
      <c r="J19" s="120"/>
      <c r="K19" s="120"/>
      <c r="L19" s="12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8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showGridLines="0" showZeros="0" topLeftCell="A22" workbookViewId="0">
      <selection activeCell="C40" sqref="C4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28" t="s">
        <v>16</v>
      </c>
      <c r="B1" s="129"/>
      <c r="C1" s="129"/>
      <c r="D1" s="129"/>
      <c r="E1" s="129"/>
      <c r="F1" s="129"/>
      <c r="G1" s="129"/>
      <c r="H1" s="130"/>
    </row>
    <row r="2" ht="22.5" customHeight="1" spans="1:8">
      <c r="A2" s="131" t="s">
        <v>17</v>
      </c>
      <c r="B2" s="131"/>
      <c r="C2" s="131"/>
      <c r="D2" s="131"/>
      <c r="E2" s="131"/>
      <c r="F2" s="131"/>
      <c r="G2" s="131"/>
      <c r="H2" s="131"/>
    </row>
    <row r="3" ht="22.5" customHeight="1" spans="1:8">
      <c r="A3" s="132"/>
      <c r="B3" s="132"/>
      <c r="C3" s="133"/>
      <c r="D3" s="133"/>
      <c r="E3" s="134"/>
      <c r="F3" s="134"/>
      <c r="G3" s="134"/>
      <c r="H3" s="135" t="s">
        <v>45</v>
      </c>
    </row>
    <row r="4" ht="22.5" customHeight="1" spans="1:8">
      <c r="A4" s="136" t="s">
        <v>46</v>
      </c>
      <c r="B4" s="136"/>
      <c r="C4" s="136" t="s">
        <v>47</v>
      </c>
      <c r="D4" s="136"/>
      <c r="E4" s="136"/>
      <c r="F4" s="136"/>
      <c r="G4" s="136"/>
      <c r="H4" s="136"/>
    </row>
    <row r="5" ht="22.5" customHeight="1" spans="1:8">
      <c r="A5" s="136" t="s">
        <v>48</v>
      </c>
      <c r="B5" s="136" t="s">
        <v>49</v>
      </c>
      <c r="C5" s="136" t="s">
        <v>50</v>
      </c>
      <c r="D5" s="137" t="s">
        <v>49</v>
      </c>
      <c r="E5" s="136" t="s">
        <v>51</v>
      </c>
      <c r="F5" s="136" t="s">
        <v>49</v>
      </c>
      <c r="G5" s="136" t="s">
        <v>52</v>
      </c>
      <c r="H5" s="136" t="s">
        <v>49</v>
      </c>
    </row>
    <row r="6" ht="22.5" customHeight="1" spans="1:8">
      <c r="A6" s="157" t="s">
        <v>172</v>
      </c>
      <c r="B6" s="158">
        <f>B7</f>
        <v>3061.76</v>
      </c>
      <c r="C6" s="157" t="s">
        <v>172</v>
      </c>
      <c r="D6" s="158">
        <f>D11+D14+D16+D19</f>
        <v>3061.76</v>
      </c>
      <c r="E6" s="143" t="s">
        <v>172</v>
      </c>
      <c r="F6" s="159">
        <f>F7+F12</f>
        <v>3061.76</v>
      </c>
      <c r="G6" s="143" t="s">
        <v>172</v>
      </c>
      <c r="H6" s="141">
        <f>H7+H8+H11+H15</f>
        <v>3061.76</v>
      </c>
    </row>
    <row r="7" ht="22.5" customHeight="1" spans="1:8">
      <c r="A7" s="138" t="s">
        <v>173</v>
      </c>
      <c r="B7" s="158">
        <v>3061.76</v>
      </c>
      <c r="C7" s="160" t="s">
        <v>55</v>
      </c>
      <c r="D7" s="158"/>
      <c r="E7" s="143" t="s">
        <v>56</v>
      </c>
      <c r="F7" s="158">
        <f>F8+F9+F10</f>
        <v>2891.56</v>
      </c>
      <c r="G7" s="143" t="s">
        <v>57</v>
      </c>
      <c r="H7" s="141">
        <v>996.21</v>
      </c>
    </row>
    <row r="8" ht="22.5" customHeight="1" spans="1:10">
      <c r="A8" s="161" t="s">
        <v>174</v>
      </c>
      <c r="B8" s="158">
        <v>170.2</v>
      </c>
      <c r="C8" s="160" t="s">
        <v>59</v>
      </c>
      <c r="D8" s="158"/>
      <c r="E8" s="143" t="s">
        <v>60</v>
      </c>
      <c r="F8" s="158">
        <v>2603.09</v>
      </c>
      <c r="G8" s="143" t="s">
        <v>61</v>
      </c>
      <c r="H8" s="141">
        <v>173.47</v>
      </c>
      <c r="J8" s="92"/>
    </row>
    <row r="9" ht="22.5" customHeight="1" spans="1:8">
      <c r="A9" s="138" t="s">
        <v>175</v>
      </c>
      <c r="B9" s="158"/>
      <c r="C9" s="160" t="s">
        <v>63</v>
      </c>
      <c r="D9" s="158"/>
      <c r="E9" s="143" t="s">
        <v>64</v>
      </c>
      <c r="F9" s="158">
        <v>250.58</v>
      </c>
      <c r="G9" s="143" t="s">
        <v>65</v>
      </c>
      <c r="H9" s="141"/>
    </row>
    <row r="10" ht="22.5" customHeight="1" spans="1:8">
      <c r="A10" s="138" t="s">
        <v>176</v>
      </c>
      <c r="B10" s="158"/>
      <c r="C10" s="160" t="s">
        <v>67</v>
      </c>
      <c r="D10" s="158"/>
      <c r="E10" s="143" t="s">
        <v>68</v>
      </c>
      <c r="F10" s="158">
        <v>37.89</v>
      </c>
      <c r="G10" s="143" t="s">
        <v>69</v>
      </c>
      <c r="H10" s="141"/>
    </row>
    <row r="11" ht="22.5" customHeight="1" spans="1:8">
      <c r="A11" s="138"/>
      <c r="B11" s="158"/>
      <c r="C11" s="160" t="s">
        <v>71</v>
      </c>
      <c r="D11" s="158">
        <v>2.3</v>
      </c>
      <c r="E11" s="143" t="s">
        <v>72</v>
      </c>
      <c r="F11" s="158"/>
      <c r="G11" s="143" t="s">
        <v>73</v>
      </c>
      <c r="H11" s="141">
        <v>1854.19</v>
      </c>
    </row>
    <row r="12" ht="22.5" customHeight="1" spans="1:8">
      <c r="A12" s="138"/>
      <c r="B12" s="158"/>
      <c r="C12" s="160" t="s">
        <v>75</v>
      </c>
      <c r="D12" s="158"/>
      <c r="E12" s="143" t="s">
        <v>76</v>
      </c>
      <c r="F12" s="158">
        <v>170.2</v>
      </c>
      <c r="G12" s="143" t="s">
        <v>77</v>
      </c>
      <c r="H12" s="141"/>
    </row>
    <row r="13" ht="22.5" customHeight="1" spans="1:8">
      <c r="A13" s="138"/>
      <c r="B13" s="158"/>
      <c r="C13" s="160" t="s">
        <v>79</v>
      </c>
      <c r="D13" s="158"/>
      <c r="E13" s="143" t="s">
        <v>60</v>
      </c>
      <c r="F13" s="158"/>
      <c r="G13" s="143" t="s">
        <v>80</v>
      </c>
      <c r="H13" s="141"/>
    </row>
    <row r="14" ht="22.5" customHeight="1" spans="1:8">
      <c r="A14" s="138"/>
      <c r="B14" s="158"/>
      <c r="C14" s="160" t="s">
        <v>82</v>
      </c>
      <c r="D14" s="158">
        <v>189.2</v>
      </c>
      <c r="E14" s="143" t="s">
        <v>64</v>
      </c>
      <c r="F14" s="158">
        <v>170.2</v>
      </c>
      <c r="G14" s="143" t="s">
        <v>83</v>
      </c>
      <c r="H14" s="141"/>
    </row>
    <row r="15" ht="22.5" customHeight="1" spans="1:8">
      <c r="A15" s="162"/>
      <c r="B15" s="158"/>
      <c r="C15" s="160" t="s">
        <v>85</v>
      </c>
      <c r="D15" s="158"/>
      <c r="E15" s="143" t="s">
        <v>86</v>
      </c>
      <c r="F15" s="158"/>
      <c r="G15" s="143" t="s">
        <v>87</v>
      </c>
      <c r="H15" s="141">
        <v>37.89</v>
      </c>
    </row>
    <row r="16" ht="22.5" customHeight="1" spans="1:8">
      <c r="A16" s="162"/>
      <c r="B16" s="158"/>
      <c r="C16" s="160" t="s">
        <v>89</v>
      </c>
      <c r="D16" s="158">
        <v>61.26</v>
      </c>
      <c r="E16" s="143" t="s">
        <v>90</v>
      </c>
      <c r="F16" s="158"/>
      <c r="G16" s="143" t="s">
        <v>91</v>
      </c>
      <c r="H16" s="141"/>
    </row>
    <row r="17" ht="22.5" customHeight="1" spans="1:8">
      <c r="A17" s="162"/>
      <c r="B17" s="158"/>
      <c r="C17" s="160" t="s">
        <v>93</v>
      </c>
      <c r="D17" s="158"/>
      <c r="E17" s="143" t="s">
        <v>94</v>
      </c>
      <c r="F17" s="158"/>
      <c r="G17" s="143" t="s">
        <v>95</v>
      </c>
      <c r="H17" s="141"/>
    </row>
    <row r="18" ht="22.5" customHeight="1" spans="1:8">
      <c r="A18" s="162"/>
      <c r="B18" s="163"/>
      <c r="C18" s="160" t="s">
        <v>96</v>
      </c>
      <c r="D18" s="158"/>
      <c r="E18" s="143" t="s">
        <v>97</v>
      </c>
      <c r="F18" s="158"/>
      <c r="G18" s="143" t="s">
        <v>98</v>
      </c>
      <c r="H18" s="141"/>
    </row>
    <row r="19" ht="22.5" customHeight="1" spans="1:8">
      <c r="A19" s="145"/>
      <c r="B19" s="164"/>
      <c r="C19" s="160" t="s">
        <v>99</v>
      </c>
      <c r="D19" s="158">
        <v>2809</v>
      </c>
      <c r="E19" s="143" t="s">
        <v>100</v>
      </c>
      <c r="F19" s="158"/>
      <c r="G19" s="143" t="s">
        <v>101</v>
      </c>
      <c r="H19" s="141"/>
    </row>
    <row r="20" ht="22.5" customHeight="1" spans="1:8">
      <c r="A20" s="145"/>
      <c r="B20" s="163"/>
      <c r="C20" s="160" t="s">
        <v>102</v>
      </c>
      <c r="D20" s="141"/>
      <c r="E20" s="143" t="s">
        <v>103</v>
      </c>
      <c r="F20" s="141"/>
      <c r="G20" s="143" t="s">
        <v>104</v>
      </c>
      <c r="H20" s="141"/>
    </row>
    <row r="21" ht="22.5" customHeight="1" spans="1:8">
      <c r="A21" s="119"/>
      <c r="B21" s="163"/>
      <c r="C21" s="160" t="s">
        <v>105</v>
      </c>
      <c r="D21" s="141"/>
      <c r="E21" s="143" t="s">
        <v>106</v>
      </c>
      <c r="F21" s="141"/>
      <c r="G21" s="143" t="s">
        <v>107</v>
      </c>
      <c r="H21" s="141"/>
    </row>
    <row r="22" ht="22.5" customHeight="1" spans="1:8">
      <c r="A22" s="120"/>
      <c r="B22" s="163"/>
      <c r="C22" s="160" t="s">
        <v>108</v>
      </c>
      <c r="D22" s="141"/>
      <c r="E22" s="143" t="s">
        <v>109</v>
      </c>
      <c r="F22" s="141"/>
      <c r="G22" s="143"/>
      <c r="H22" s="141"/>
    </row>
    <row r="23" ht="22.5" customHeight="1" spans="1:8">
      <c r="A23" s="165"/>
      <c r="B23" s="163"/>
      <c r="C23" s="160" t="s">
        <v>110</v>
      </c>
      <c r="D23" s="141"/>
      <c r="E23" s="147" t="s">
        <v>111</v>
      </c>
      <c r="F23" s="141"/>
      <c r="G23" s="147"/>
      <c r="H23" s="141"/>
    </row>
    <row r="24" ht="22.5" customHeight="1" spans="1:8">
      <c r="A24" s="165"/>
      <c r="B24" s="163"/>
      <c r="C24" s="160" t="s">
        <v>112</v>
      </c>
      <c r="D24" s="141"/>
      <c r="E24" s="147" t="s">
        <v>113</v>
      </c>
      <c r="F24" s="141"/>
      <c r="G24" s="147"/>
      <c r="H24" s="141"/>
    </row>
    <row r="25" ht="22.5" customHeight="1" spans="1:9">
      <c r="A25" s="165"/>
      <c r="B25" s="163"/>
      <c r="C25" s="160" t="s">
        <v>114</v>
      </c>
      <c r="D25" s="141"/>
      <c r="E25" s="147" t="s">
        <v>115</v>
      </c>
      <c r="F25" s="141"/>
      <c r="G25" s="147"/>
      <c r="H25" s="141"/>
      <c r="I25" s="92"/>
    </row>
    <row r="26" ht="22.5" customHeight="1" spans="1:10">
      <c r="A26" s="165"/>
      <c r="B26" s="163"/>
      <c r="C26" s="160" t="s">
        <v>116</v>
      </c>
      <c r="D26" s="141"/>
      <c r="E26" s="143"/>
      <c r="F26" s="143"/>
      <c r="G26" s="143"/>
      <c r="H26" s="141"/>
      <c r="I26" s="92"/>
      <c r="J26" s="92"/>
    </row>
    <row r="27" ht="22.5" customHeight="1" spans="1:10">
      <c r="A27" s="120"/>
      <c r="B27" s="164"/>
      <c r="C27" s="160" t="s">
        <v>117</v>
      </c>
      <c r="D27" s="141"/>
      <c r="E27" s="166"/>
      <c r="F27" s="143"/>
      <c r="G27" s="143"/>
      <c r="H27" s="141"/>
      <c r="I27" s="92"/>
      <c r="J27" s="92"/>
    </row>
    <row r="28" ht="22.5" customHeight="1" spans="1:10">
      <c r="A28" s="165"/>
      <c r="B28" s="163"/>
      <c r="C28" s="160" t="s">
        <v>118</v>
      </c>
      <c r="D28" s="141"/>
      <c r="E28" s="143"/>
      <c r="F28" s="143"/>
      <c r="G28" s="143"/>
      <c r="H28" s="141"/>
      <c r="I28" s="92"/>
      <c r="J28" s="92"/>
    </row>
    <row r="29" ht="22.5" customHeight="1" spans="1:10">
      <c r="A29" s="120"/>
      <c r="B29" s="164"/>
      <c r="C29" s="160" t="s">
        <v>119</v>
      </c>
      <c r="D29" s="141"/>
      <c r="E29" s="143"/>
      <c r="F29" s="143"/>
      <c r="G29" s="143"/>
      <c r="H29" s="141"/>
      <c r="I29" s="92"/>
      <c r="J29" s="92"/>
    </row>
    <row r="30" ht="22.5" customHeight="1" spans="1:9">
      <c r="A30" s="120"/>
      <c r="B30" s="163"/>
      <c r="C30" s="160" t="s">
        <v>120</v>
      </c>
      <c r="D30" s="141"/>
      <c r="E30" s="143"/>
      <c r="F30" s="143"/>
      <c r="G30" s="143"/>
      <c r="H30" s="141"/>
      <c r="I30" s="92"/>
    </row>
    <row r="31" ht="22.5" customHeight="1" spans="1:8">
      <c r="A31" s="120"/>
      <c r="B31" s="139"/>
      <c r="C31" s="160" t="s">
        <v>121</v>
      </c>
      <c r="D31" s="141"/>
      <c r="E31" s="143"/>
      <c r="F31" s="143"/>
      <c r="G31" s="143"/>
      <c r="H31" s="141"/>
    </row>
    <row r="32" ht="22.5" customHeight="1" spans="1:8">
      <c r="A32" s="120"/>
      <c r="B32" s="139"/>
      <c r="C32" s="160" t="s">
        <v>122</v>
      </c>
      <c r="D32" s="141"/>
      <c r="E32" s="143"/>
      <c r="F32" s="143"/>
      <c r="G32" s="143"/>
      <c r="H32" s="141"/>
    </row>
    <row r="33" ht="22.5" customHeight="1" spans="1:10">
      <c r="A33" s="120"/>
      <c r="B33" s="139"/>
      <c r="C33" s="160" t="s">
        <v>123</v>
      </c>
      <c r="D33" s="141"/>
      <c r="E33" s="143"/>
      <c r="F33" s="143"/>
      <c r="G33" s="143"/>
      <c r="H33" s="141"/>
      <c r="I33" s="92"/>
      <c r="J33" s="92"/>
    </row>
    <row r="34" ht="22.5" customHeight="1" spans="1:8">
      <c r="A34" s="119"/>
      <c r="B34" s="139"/>
      <c r="C34" s="160" t="s">
        <v>124</v>
      </c>
      <c r="D34" s="141"/>
      <c r="E34" s="143"/>
      <c r="F34" s="143"/>
      <c r="G34" s="143"/>
      <c r="H34" s="141"/>
    </row>
    <row r="35" ht="22.5" customHeight="1" spans="1:8">
      <c r="A35" s="120"/>
      <c r="B35" s="139"/>
      <c r="C35" s="160" t="s">
        <v>125</v>
      </c>
      <c r="D35" s="148"/>
      <c r="E35" s="138"/>
      <c r="F35" s="138"/>
      <c r="G35" s="138"/>
      <c r="H35" s="149"/>
    </row>
    <row r="36" ht="18" customHeight="1" spans="1:8">
      <c r="A36" s="137" t="s">
        <v>126</v>
      </c>
      <c r="B36" s="164">
        <f>B6</f>
        <v>3061.76</v>
      </c>
      <c r="C36" s="137" t="s">
        <v>127</v>
      </c>
      <c r="D36" s="167">
        <f>D6</f>
        <v>3061.76</v>
      </c>
      <c r="E36" s="137" t="s">
        <v>127</v>
      </c>
      <c r="F36" s="168">
        <f>F6</f>
        <v>3061.76</v>
      </c>
      <c r="G36" s="137" t="s">
        <v>127</v>
      </c>
      <c r="H36" s="169">
        <f>H6</f>
        <v>3061.76</v>
      </c>
    </row>
    <row r="37" ht="18" customHeight="1" spans="1:8">
      <c r="A37" s="160" t="s">
        <v>132</v>
      </c>
      <c r="B37" s="170">
        <v>1377.42</v>
      </c>
      <c r="C37" s="162" t="s">
        <v>129</v>
      </c>
      <c r="D37" s="170">
        <v>1377.42</v>
      </c>
      <c r="E37" s="162" t="s">
        <v>129</v>
      </c>
      <c r="F37" s="171">
        <f>D37</f>
        <v>1377.42</v>
      </c>
      <c r="G37" s="162" t="s">
        <v>129</v>
      </c>
      <c r="H37" s="149">
        <f>F37</f>
        <v>1377.42</v>
      </c>
    </row>
    <row r="38" ht="18" customHeight="1" spans="1:8">
      <c r="A38" s="160"/>
      <c r="B38" s="139"/>
      <c r="C38" s="145"/>
      <c r="D38" s="141"/>
      <c r="E38" s="145"/>
      <c r="F38" s="145"/>
      <c r="G38" s="145"/>
      <c r="H38" s="141"/>
    </row>
    <row r="39" ht="22.5" customHeight="1" spans="1:8">
      <c r="A39" s="160"/>
      <c r="B39" s="139"/>
      <c r="C39" s="172"/>
      <c r="D39" s="173"/>
      <c r="E39" s="120"/>
      <c r="F39" s="120"/>
      <c r="G39" s="120"/>
      <c r="H39" s="148"/>
    </row>
    <row r="40" ht="21" customHeight="1" spans="1:8">
      <c r="A40" s="120"/>
      <c r="B40" s="139"/>
      <c r="C40" s="119"/>
      <c r="D40" s="173"/>
      <c r="E40" s="119"/>
      <c r="F40" s="119"/>
      <c r="G40" s="119"/>
      <c r="H40" s="173"/>
    </row>
    <row r="41" ht="18" customHeight="1" spans="1:8">
      <c r="A41" s="136" t="s">
        <v>135</v>
      </c>
      <c r="B41" s="146">
        <f>B36+B37</f>
        <v>4439.18</v>
      </c>
      <c r="C41" s="174" t="s">
        <v>136</v>
      </c>
      <c r="D41" s="173">
        <f>B41</f>
        <v>4439.18</v>
      </c>
      <c r="E41" s="136" t="s">
        <v>136</v>
      </c>
      <c r="F41" s="175">
        <f>D41</f>
        <v>4439.18</v>
      </c>
      <c r="G41" s="136" t="s">
        <v>136</v>
      </c>
      <c r="H41" s="141">
        <f>D41</f>
        <v>4439.18</v>
      </c>
    </row>
    <row r="42" customHeight="1" spans="4:8">
      <c r="D42" s="92"/>
      <c r="H42" s="92"/>
    </row>
    <row r="43" customHeight="1" spans="4:8">
      <c r="D43" s="92"/>
      <c r="H43" s="92"/>
    </row>
    <row r="44" customHeight="1" spans="4:8">
      <c r="D44" s="92"/>
      <c r="H44" s="92"/>
    </row>
    <row r="45" customHeight="1" spans="4:8">
      <c r="D45" s="92"/>
      <c r="H45" s="92"/>
    </row>
    <row r="46" customHeight="1" spans="4:8">
      <c r="D46" s="92"/>
      <c r="H46" s="92"/>
    </row>
    <row r="47" customHeight="1" spans="4:8">
      <c r="D47" s="92"/>
      <c r="H47" s="92"/>
    </row>
    <row r="48" customHeight="1" spans="4:8">
      <c r="D48" s="92"/>
      <c r="H48" s="92"/>
    </row>
    <row r="49" customHeight="1" spans="4:8">
      <c r="D49" s="92"/>
      <c r="H49" s="92"/>
    </row>
    <row r="50" customHeight="1" spans="4:8">
      <c r="D50" s="92"/>
      <c r="H50" s="92"/>
    </row>
    <row r="51" customHeight="1" spans="4:8">
      <c r="D51" s="92"/>
      <c r="H51" s="92"/>
    </row>
    <row r="52" customHeight="1" spans="4:8">
      <c r="D52" s="92"/>
      <c r="H52" s="92"/>
    </row>
    <row r="53" customHeight="1" spans="4:8">
      <c r="D53" s="92"/>
      <c r="H53" s="92"/>
    </row>
    <row r="54" customHeight="1" spans="4:8">
      <c r="D54" s="92"/>
      <c r="H54" s="92"/>
    </row>
    <row r="55" customHeight="1" spans="8:8">
      <c r="H55" s="92"/>
    </row>
    <row r="56" customHeight="1" spans="8:8">
      <c r="H56" s="92"/>
    </row>
    <row r="57" customHeight="1" spans="8:8">
      <c r="H57" s="92"/>
    </row>
    <row r="58" customHeight="1" spans="8:8">
      <c r="H58" s="92"/>
    </row>
    <row r="59" customHeight="1" spans="8:8">
      <c r="H59" s="92"/>
    </row>
    <row r="60" customHeight="1" spans="8:8">
      <c r="H60" s="92"/>
    </row>
  </sheetData>
  <mergeCells count="4">
    <mergeCell ref="A2:H2"/>
    <mergeCell ref="A3:B3"/>
    <mergeCell ref="A4:B4"/>
    <mergeCell ref="C4:H4"/>
  </mergeCells>
  <printOptions horizontalCentered="1"/>
  <pageMargins left="0.75" right="0.75" top="0.472222222222222" bottom="0.196527777777778" header="0" footer="0"/>
  <pageSetup paperSize="9" scale="5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showGridLines="0" showZeros="0" workbookViewId="0">
      <selection activeCell="B26" sqref="B26"/>
    </sheetView>
  </sheetViews>
  <sheetFormatPr defaultColWidth="9.16666666666667" defaultRowHeight="20" customHeight="1"/>
  <cols>
    <col min="1" max="1" width="14.6666666666667" customWidth="1"/>
    <col min="2" max="2" width="41.6666666666667" customWidth="1"/>
    <col min="3" max="3" width="14.5" customWidth="1"/>
    <col min="4" max="5" width="21.3333333333333" customWidth="1"/>
    <col min="6" max="6" width="19.3333333333333" customWidth="1"/>
    <col min="7" max="7" width="21.3333333333333" customWidth="1"/>
    <col min="8" max="8" width="5.16666666666667" customWidth="1"/>
    <col min="9" max="9" width="13.3333333333333" customWidth="1"/>
    <col min="10" max="16384" width="9.16666666666667" customWidth="1"/>
  </cols>
  <sheetData>
    <row r="1" customHeight="1" spans="1:1">
      <c r="A1" s="92" t="s">
        <v>18</v>
      </c>
    </row>
    <row r="2" customHeight="1" spans="1:7">
      <c r="A2" s="113" t="s">
        <v>177</v>
      </c>
      <c r="B2" s="113"/>
      <c r="C2" s="113"/>
      <c r="D2" s="113"/>
      <c r="E2" s="113"/>
      <c r="F2" s="113"/>
      <c r="G2" s="113"/>
    </row>
    <row r="3" customHeight="1" spans="7:7">
      <c r="G3" s="112" t="s">
        <v>45</v>
      </c>
    </row>
    <row r="4" customHeight="1" spans="1:9">
      <c r="A4" s="115" t="s">
        <v>178</v>
      </c>
      <c r="B4" s="115" t="s">
        <v>179</v>
      </c>
      <c r="C4" s="115" t="s">
        <v>140</v>
      </c>
      <c r="D4" s="115" t="s">
        <v>180</v>
      </c>
      <c r="E4" s="115" t="s">
        <v>181</v>
      </c>
      <c r="F4" s="115" t="s">
        <v>182</v>
      </c>
      <c r="G4" s="115" t="s">
        <v>183</v>
      </c>
      <c r="I4" s="92"/>
    </row>
    <row r="5" customHeight="1" spans="1:9">
      <c r="A5" s="102"/>
      <c r="B5" s="102" t="s">
        <v>140</v>
      </c>
      <c r="C5" s="103">
        <f>C6+C9+C15+C19</f>
        <v>3061.76</v>
      </c>
      <c r="D5" s="103">
        <f>D6+D9+D15+D19</f>
        <v>2672.89</v>
      </c>
      <c r="E5" s="103">
        <f>E6+E9+E19</f>
        <v>218.67</v>
      </c>
      <c r="F5" s="103">
        <f>F19</f>
        <v>170.2</v>
      </c>
      <c r="G5" s="102"/>
      <c r="I5" s="92"/>
    </row>
    <row r="6" customHeight="1" spans="1:9">
      <c r="A6" s="104" t="s">
        <v>184</v>
      </c>
      <c r="B6" s="102" t="s">
        <v>185</v>
      </c>
      <c r="C6" s="103">
        <f t="shared" ref="C6:C24" si="0">D6+E6+F6</f>
        <v>2.3</v>
      </c>
      <c r="D6" s="103"/>
      <c r="E6" s="103">
        <v>2.3</v>
      </c>
      <c r="F6" s="103">
        <v>0</v>
      </c>
      <c r="G6" s="102"/>
      <c r="I6" s="92"/>
    </row>
    <row r="7" customHeight="1" spans="1:10">
      <c r="A7" s="104" t="s">
        <v>186</v>
      </c>
      <c r="B7" s="102" t="s">
        <v>187</v>
      </c>
      <c r="C7" s="103">
        <f t="shared" si="0"/>
        <v>2.3</v>
      </c>
      <c r="D7" s="103"/>
      <c r="E7" s="103">
        <v>2.3</v>
      </c>
      <c r="F7" s="103">
        <v>0</v>
      </c>
      <c r="G7" s="102"/>
      <c r="J7" s="155"/>
    </row>
    <row r="8" customHeight="1" spans="1:7">
      <c r="A8" s="104" t="s">
        <v>188</v>
      </c>
      <c r="B8" s="102" t="s">
        <v>189</v>
      </c>
      <c r="C8" s="103">
        <f t="shared" si="0"/>
        <v>2.3</v>
      </c>
      <c r="D8" s="103"/>
      <c r="E8" s="103">
        <v>2.3</v>
      </c>
      <c r="F8" s="103">
        <v>0</v>
      </c>
      <c r="G8" s="102"/>
    </row>
    <row r="9" customHeight="1" spans="1:7">
      <c r="A9" s="104" t="s">
        <v>190</v>
      </c>
      <c r="B9" s="102" t="s">
        <v>191</v>
      </c>
      <c r="C9" s="103">
        <f t="shared" si="0"/>
        <v>189.2</v>
      </c>
      <c r="D9" s="103">
        <f>D10</f>
        <v>189.2</v>
      </c>
      <c r="E9" s="103"/>
      <c r="F9" s="103"/>
      <c r="G9" s="102"/>
    </row>
    <row r="10" customHeight="1" spans="1:7">
      <c r="A10" s="104" t="s">
        <v>192</v>
      </c>
      <c r="B10" s="102" t="s">
        <v>193</v>
      </c>
      <c r="C10" s="103">
        <f t="shared" si="0"/>
        <v>189.2</v>
      </c>
      <c r="D10" s="103">
        <v>189.2</v>
      </c>
      <c r="E10" s="103"/>
      <c r="F10" s="103"/>
      <c r="G10" s="102"/>
    </row>
    <row r="11" customHeight="1" spans="1:7">
      <c r="A11" s="104" t="s">
        <v>194</v>
      </c>
      <c r="B11" s="102" t="s">
        <v>195</v>
      </c>
      <c r="C11" s="103">
        <f t="shared" si="0"/>
        <v>16.69</v>
      </c>
      <c r="D11" s="103">
        <v>16.69</v>
      </c>
      <c r="E11" s="103"/>
      <c r="F11" s="103"/>
      <c r="G11" s="102"/>
    </row>
    <row r="12" customHeight="1" spans="1:7">
      <c r="A12" s="104" t="s">
        <v>196</v>
      </c>
      <c r="B12" s="102" t="s">
        <v>197</v>
      </c>
      <c r="C12" s="103">
        <f t="shared" si="0"/>
        <v>1.91</v>
      </c>
      <c r="D12" s="103">
        <v>1.91</v>
      </c>
      <c r="E12" s="103"/>
      <c r="F12" s="103"/>
      <c r="G12" s="102"/>
    </row>
    <row r="13" customHeight="1" spans="1:7">
      <c r="A13" s="104" t="s">
        <v>198</v>
      </c>
      <c r="B13" s="102" t="s">
        <v>199</v>
      </c>
      <c r="C13" s="103">
        <f t="shared" si="0"/>
        <v>160.15</v>
      </c>
      <c r="D13" s="103">
        <v>160.15</v>
      </c>
      <c r="E13" s="103"/>
      <c r="F13" s="103"/>
      <c r="G13" s="102"/>
    </row>
    <row r="14" customHeight="1" spans="1:7">
      <c r="A14" s="104" t="s">
        <v>200</v>
      </c>
      <c r="B14" s="102" t="s">
        <v>201</v>
      </c>
      <c r="C14" s="103">
        <f t="shared" si="0"/>
        <v>10.45</v>
      </c>
      <c r="D14" s="103">
        <v>10.45</v>
      </c>
      <c r="E14" s="103"/>
      <c r="F14" s="103"/>
      <c r="G14" s="102"/>
    </row>
    <row r="15" customHeight="1" spans="1:7">
      <c r="A15" s="104" t="s">
        <v>202</v>
      </c>
      <c r="B15" s="102" t="s">
        <v>203</v>
      </c>
      <c r="C15" s="103">
        <f t="shared" si="0"/>
        <v>61.26</v>
      </c>
      <c r="D15" s="103">
        <f>D16</f>
        <v>61.26</v>
      </c>
      <c r="E15" s="103"/>
      <c r="F15" s="103"/>
      <c r="G15" s="102"/>
    </row>
    <row r="16" customHeight="1" spans="1:7">
      <c r="A16" s="104" t="s">
        <v>204</v>
      </c>
      <c r="B16" s="102" t="s">
        <v>205</v>
      </c>
      <c r="C16" s="103">
        <f t="shared" si="0"/>
        <v>61.26</v>
      </c>
      <c r="D16" s="103">
        <v>61.26</v>
      </c>
      <c r="E16" s="103"/>
      <c r="F16" s="103"/>
      <c r="G16" s="102"/>
    </row>
    <row r="17" customHeight="1" spans="1:7">
      <c r="A17" s="104" t="s">
        <v>206</v>
      </c>
      <c r="B17" s="102" t="s">
        <v>207</v>
      </c>
      <c r="C17" s="103">
        <f t="shared" si="0"/>
        <v>29.34</v>
      </c>
      <c r="D17" s="103">
        <v>29.34</v>
      </c>
      <c r="E17" s="103"/>
      <c r="F17" s="103"/>
      <c r="G17" s="102"/>
    </row>
    <row r="18" customHeight="1" spans="1:7">
      <c r="A18" s="104" t="s">
        <v>208</v>
      </c>
      <c r="B18" s="102" t="s">
        <v>209</v>
      </c>
      <c r="C18" s="103">
        <f t="shared" si="0"/>
        <v>31.92</v>
      </c>
      <c r="D18" s="103">
        <v>31.92</v>
      </c>
      <c r="E18" s="103"/>
      <c r="F18" s="103"/>
      <c r="G18" s="102"/>
    </row>
    <row r="19" customHeight="1" spans="1:7">
      <c r="A19" s="104" t="s">
        <v>210</v>
      </c>
      <c r="B19" s="102" t="s">
        <v>211</v>
      </c>
      <c r="C19" s="151">
        <f t="shared" si="0"/>
        <v>2809</v>
      </c>
      <c r="D19" s="103">
        <f>D20</f>
        <v>2422.43</v>
      </c>
      <c r="E19" s="103">
        <f>E20</f>
        <v>216.37</v>
      </c>
      <c r="F19" s="151">
        <f>F20</f>
        <v>170.2</v>
      </c>
      <c r="G19" s="102"/>
    </row>
    <row r="20" customHeight="1" spans="1:7">
      <c r="A20" s="104" t="s">
        <v>212</v>
      </c>
      <c r="B20" s="102" t="s">
        <v>213</v>
      </c>
      <c r="C20" s="151">
        <f t="shared" si="0"/>
        <v>2809</v>
      </c>
      <c r="D20" s="103">
        <f>SUM(D21:D24)</f>
        <v>2422.43</v>
      </c>
      <c r="E20" s="103">
        <f>SUM(E21:E24)</f>
        <v>216.37</v>
      </c>
      <c r="F20" s="103">
        <v>170.2</v>
      </c>
      <c r="G20" s="102"/>
    </row>
    <row r="21" customHeight="1" spans="1:7">
      <c r="A21" s="104" t="s">
        <v>214</v>
      </c>
      <c r="B21" s="102" t="s">
        <v>215</v>
      </c>
      <c r="C21" s="103">
        <f t="shared" si="0"/>
        <v>954.12</v>
      </c>
      <c r="D21" s="103">
        <v>864.55</v>
      </c>
      <c r="E21" s="103">
        <v>49.57</v>
      </c>
      <c r="F21" s="151">
        <v>40</v>
      </c>
      <c r="G21" s="102"/>
    </row>
    <row r="22" customHeight="1" spans="1:7">
      <c r="A22" s="104" t="s">
        <v>216</v>
      </c>
      <c r="B22" s="102" t="s">
        <v>217</v>
      </c>
      <c r="C22" s="103">
        <f t="shared" si="0"/>
        <v>1436.79</v>
      </c>
      <c r="D22" s="103">
        <v>1413.79</v>
      </c>
      <c r="E22" s="103">
        <v>15</v>
      </c>
      <c r="F22" s="152">
        <v>8</v>
      </c>
      <c r="G22" s="102"/>
    </row>
    <row r="23" customHeight="1" spans="1:9">
      <c r="A23" s="104" t="s">
        <v>218</v>
      </c>
      <c r="B23" s="102" t="s">
        <v>219</v>
      </c>
      <c r="C23" s="103">
        <f t="shared" si="0"/>
        <v>245.29</v>
      </c>
      <c r="D23" s="103">
        <v>129.09</v>
      </c>
      <c r="E23" s="103">
        <v>61</v>
      </c>
      <c r="F23" s="151">
        <v>55.2</v>
      </c>
      <c r="G23" s="102"/>
      <c r="I23" s="156"/>
    </row>
    <row r="24" customHeight="1" spans="1:7">
      <c r="A24" s="104" t="s">
        <v>220</v>
      </c>
      <c r="B24" s="102" t="s">
        <v>221</v>
      </c>
      <c r="C24" s="103">
        <f t="shared" si="0"/>
        <v>172.8</v>
      </c>
      <c r="D24" s="103">
        <v>15</v>
      </c>
      <c r="E24" s="103">
        <v>90.8</v>
      </c>
      <c r="F24" s="153">
        <v>67</v>
      </c>
      <c r="G24" s="102"/>
    </row>
    <row r="25" customHeight="1" spans="6:6">
      <c r="F25" s="154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6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3"/>
  <sheetViews>
    <sheetView showGridLines="0" showZeros="0" topLeftCell="A25" workbookViewId="0">
      <selection activeCell="F32" sqref="F32"/>
    </sheetView>
  </sheetViews>
  <sheetFormatPr defaultColWidth="9.16666666666667" defaultRowHeight="12.75" customHeight="1"/>
  <cols>
    <col min="1" max="1" width="9.16666666666667" customWidth="1"/>
    <col min="2" max="2" width="34" customWidth="1"/>
    <col min="3" max="3" width="10.5" customWidth="1"/>
    <col min="4" max="4" width="21.1666666666667" customWidth="1"/>
    <col min="5" max="9" width="21.3333333333333" customWidth="1"/>
    <col min="10" max="16384" width="9.16666666666667" customWidth="1"/>
  </cols>
  <sheetData>
    <row r="1" ht="30" customHeight="1" spans="1:1">
      <c r="A1" s="92" t="s">
        <v>20</v>
      </c>
    </row>
    <row r="2" ht="28.5" customHeight="1" spans="1:9">
      <c r="A2" s="93" t="s">
        <v>222</v>
      </c>
      <c r="B2" s="93"/>
      <c r="C2" s="93"/>
      <c r="D2" s="93"/>
      <c r="E2" s="93"/>
      <c r="F2" s="93"/>
      <c r="G2" s="93"/>
      <c r="H2" s="93"/>
      <c r="I2" s="93"/>
    </row>
    <row r="3" ht="22.5" customHeight="1" spans="9:9">
      <c r="I3" s="112" t="s">
        <v>45</v>
      </c>
    </row>
    <row r="4" ht="22.5" customHeight="1" spans="1:11">
      <c r="A4" s="115" t="s">
        <v>223</v>
      </c>
      <c r="B4" s="115" t="s">
        <v>224</v>
      </c>
      <c r="C4" s="115" t="s">
        <v>225</v>
      </c>
      <c r="D4" s="115" t="s">
        <v>226</v>
      </c>
      <c r="E4" s="115" t="s">
        <v>140</v>
      </c>
      <c r="F4" s="115" t="s">
        <v>180</v>
      </c>
      <c r="G4" s="115" t="s">
        <v>181</v>
      </c>
      <c r="H4" s="115" t="s">
        <v>182</v>
      </c>
      <c r="I4" s="115" t="s">
        <v>183</v>
      </c>
      <c r="K4" s="92"/>
    </row>
    <row r="5" customHeight="1" spans="1:11">
      <c r="A5" s="102"/>
      <c r="B5" s="102" t="s">
        <v>140</v>
      </c>
      <c r="C5" s="102"/>
      <c r="D5" s="102"/>
      <c r="E5" s="103">
        <f>E6+E23+E59</f>
        <v>3061.76</v>
      </c>
      <c r="F5" s="103">
        <f>F6+F59+F23</f>
        <v>2672.88</v>
      </c>
      <c r="G5" s="103">
        <f>G23</f>
        <v>218.68</v>
      </c>
      <c r="H5" s="151">
        <f>H23</f>
        <v>170.2</v>
      </c>
      <c r="I5" s="102"/>
      <c r="K5" s="92"/>
    </row>
    <row r="6" customHeight="1" spans="1:11">
      <c r="A6" s="104">
        <v>301</v>
      </c>
      <c r="B6" s="102" t="s">
        <v>227</v>
      </c>
      <c r="C6" s="102"/>
      <c r="D6" s="102"/>
      <c r="E6" s="103">
        <v>2603.09</v>
      </c>
      <c r="F6" s="103">
        <f>SUM(F7:F22)</f>
        <v>2603.09</v>
      </c>
      <c r="G6" s="103">
        <v>0</v>
      </c>
      <c r="H6" s="102"/>
      <c r="I6" s="102"/>
      <c r="K6" s="92"/>
    </row>
    <row r="7" customHeight="1" spans="1:11">
      <c r="A7" s="104" t="s">
        <v>228</v>
      </c>
      <c r="B7" s="102" t="s">
        <v>229</v>
      </c>
      <c r="C7" s="104" t="s">
        <v>230</v>
      </c>
      <c r="D7" s="102" t="s">
        <v>231</v>
      </c>
      <c r="E7" s="103">
        <v>397.23</v>
      </c>
      <c r="F7" s="103">
        <v>397.23</v>
      </c>
      <c r="G7" s="103">
        <v>0</v>
      </c>
      <c r="H7" s="102"/>
      <c r="I7" s="102"/>
      <c r="K7" s="92"/>
    </row>
    <row r="8" customHeight="1" spans="1:9">
      <c r="A8" s="104" t="s">
        <v>228</v>
      </c>
      <c r="B8" s="102" t="s">
        <v>229</v>
      </c>
      <c r="C8" s="104" t="s">
        <v>232</v>
      </c>
      <c r="D8" s="102" t="s">
        <v>227</v>
      </c>
      <c r="E8" s="151">
        <v>1368.69</v>
      </c>
      <c r="F8" s="151">
        <v>1368.69</v>
      </c>
      <c r="G8" s="103">
        <v>0</v>
      </c>
      <c r="H8" s="102"/>
      <c r="I8" s="102"/>
    </row>
    <row r="9" customHeight="1" spans="1:9">
      <c r="A9" s="104" t="s">
        <v>233</v>
      </c>
      <c r="B9" s="102" t="s">
        <v>234</v>
      </c>
      <c r="C9" s="104" t="s">
        <v>230</v>
      </c>
      <c r="D9" s="102" t="s">
        <v>231</v>
      </c>
      <c r="E9" s="103">
        <v>311.64</v>
      </c>
      <c r="F9" s="103">
        <v>311.64</v>
      </c>
      <c r="G9" s="103"/>
      <c r="H9" s="102"/>
      <c r="I9" s="102"/>
    </row>
    <row r="10" customHeight="1" spans="1:9">
      <c r="A10" s="104" t="s">
        <v>233</v>
      </c>
      <c r="B10" s="102" t="s">
        <v>234</v>
      </c>
      <c r="C10" s="104" t="s">
        <v>235</v>
      </c>
      <c r="D10" s="102" t="s">
        <v>227</v>
      </c>
      <c r="E10" s="103">
        <v>14.6</v>
      </c>
      <c r="F10" s="103">
        <v>14.6</v>
      </c>
      <c r="G10" s="103"/>
      <c r="H10" s="102"/>
      <c r="I10" s="102"/>
    </row>
    <row r="11" customHeight="1" spans="1:9">
      <c r="A11" s="104" t="s">
        <v>236</v>
      </c>
      <c r="B11" s="102" t="s">
        <v>237</v>
      </c>
      <c r="C11" s="104" t="s">
        <v>230</v>
      </c>
      <c r="D11" s="102" t="s">
        <v>231</v>
      </c>
      <c r="E11" s="103">
        <v>33.1</v>
      </c>
      <c r="F11" s="103">
        <v>33.1</v>
      </c>
      <c r="G11" s="103"/>
      <c r="H11" s="102"/>
      <c r="I11" s="102"/>
    </row>
    <row r="12" customHeight="1" spans="1:9">
      <c r="A12" s="104" t="s">
        <v>236</v>
      </c>
      <c r="B12" s="102" t="s">
        <v>237</v>
      </c>
      <c r="C12" s="104" t="s">
        <v>230</v>
      </c>
      <c r="D12" s="102" t="s">
        <v>227</v>
      </c>
      <c r="E12" s="103">
        <v>12.88</v>
      </c>
      <c r="F12" s="103">
        <v>12.88</v>
      </c>
      <c r="G12" s="103"/>
      <c r="H12" s="102"/>
      <c r="I12" s="102"/>
    </row>
    <row r="13" customHeight="1" spans="1:9">
      <c r="A13" s="104" t="s">
        <v>238</v>
      </c>
      <c r="B13" s="102" t="s">
        <v>239</v>
      </c>
      <c r="C13" s="104" t="s">
        <v>232</v>
      </c>
      <c r="D13" s="102" t="s">
        <v>227</v>
      </c>
      <c r="E13" s="103">
        <v>113.68</v>
      </c>
      <c r="F13" s="103">
        <v>113.68</v>
      </c>
      <c r="G13" s="103"/>
      <c r="H13" s="102"/>
      <c r="I13" s="102"/>
    </row>
    <row r="14" customHeight="1" spans="1:9">
      <c r="A14" s="104" t="s">
        <v>240</v>
      </c>
      <c r="B14" s="102" t="s">
        <v>241</v>
      </c>
      <c r="C14" s="104" t="s">
        <v>242</v>
      </c>
      <c r="D14" s="102" t="s">
        <v>243</v>
      </c>
      <c r="E14" s="103">
        <v>113.17</v>
      </c>
      <c r="F14" s="103">
        <v>113.17</v>
      </c>
      <c r="G14" s="103"/>
      <c r="H14" s="102"/>
      <c r="I14" s="102"/>
    </row>
    <row r="15" customHeight="1" spans="1:9">
      <c r="A15" s="104" t="s">
        <v>240</v>
      </c>
      <c r="B15" s="102" t="s">
        <v>241</v>
      </c>
      <c r="C15" s="104" t="s">
        <v>232</v>
      </c>
      <c r="D15" s="102" t="s">
        <v>227</v>
      </c>
      <c r="E15" s="103">
        <v>44.99</v>
      </c>
      <c r="F15" s="103">
        <v>44.99</v>
      </c>
      <c r="G15" s="103"/>
      <c r="H15" s="102"/>
      <c r="I15" s="102"/>
    </row>
    <row r="16" customHeight="1" spans="1:9">
      <c r="A16" s="104" t="s">
        <v>244</v>
      </c>
      <c r="B16" s="102" t="s">
        <v>245</v>
      </c>
      <c r="C16" s="104" t="s">
        <v>242</v>
      </c>
      <c r="D16" s="102" t="s">
        <v>243</v>
      </c>
      <c r="E16" s="103">
        <v>43.82</v>
      </c>
      <c r="F16" s="103">
        <v>43.82</v>
      </c>
      <c r="G16" s="103"/>
      <c r="H16" s="102"/>
      <c r="I16" s="102"/>
    </row>
    <row r="17" customHeight="1" spans="1:9">
      <c r="A17" s="104" t="s">
        <v>244</v>
      </c>
      <c r="B17" s="102" t="s">
        <v>245</v>
      </c>
      <c r="C17" s="104" t="s">
        <v>232</v>
      </c>
      <c r="D17" s="102" t="s">
        <v>227</v>
      </c>
      <c r="E17" s="103">
        <v>17.44</v>
      </c>
      <c r="F17" s="103">
        <v>17.44</v>
      </c>
      <c r="G17" s="103"/>
      <c r="H17" s="102"/>
      <c r="I17" s="102"/>
    </row>
    <row r="18" customHeight="1" spans="1:9">
      <c r="A18" s="104" t="s">
        <v>246</v>
      </c>
      <c r="B18" s="102" t="s">
        <v>247</v>
      </c>
      <c r="C18" s="104" t="s">
        <v>242</v>
      </c>
      <c r="D18" s="102" t="s">
        <v>243</v>
      </c>
      <c r="E18" s="103">
        <v>1.35</v>
      </c>
      <c r="F18" s="103">
        <v>1.35</v>
      </c>
      <c r="G18" s="103"/>
      <c r="H18" s="102"/>
      <c r="I18" s="102"/>
    </row>
    <row r="19" customHeight="1" spans="1:9">
      <c r="A19" s="104" t="s">
        <v>246</v>
      </c>
      <c r="B19" s="102" t="s">
        <v>247</v>
      </c>
      <c r="C19" s="104" t="s">
        <v>232</v>
      </c>
      <c r="D19" s="102" t="s">
        <v>227</v>
      </c>
      <c r="E19" s="103">
        <v>2.41</v>
      </c>
      <c r="F19" s="103">
        <v>2.41</v>
      </c>
      <c r="G19" s="103"/>
      <c r="H19" s="102"/>
      <c r="I19" s="102"/>
    </row>
    <row r="20" customHeight="1" spans="1:9">
      <c r="A20" s="104" t="s">
        <v>248</v>
      </c>
      <c r="B20" s="102" t="s">
        <v>249</v>
      </c>
      <c r="C20" s="104" t="s">
        <v>250</v>
      </c>
      <c r="D20" s="102" t="s">
        <v>251</v>
      </c>
      <c r="E20" s="103">
        <v>80.9</v>
      </c>
      <c r="F20" s="103">
        <v>80.9</v>
      </c>
      <c r="G20" s="103"/>
      <c r="H20" s="102"/>
      <c r="I20" s="102"/>
    </row>
    <row r="21" customHeight="1" spans="1:9">
      <c r="A21" s="104" t="s">
        <v>248</v>
      </c>
      <c r="B21" s="102" t="s">
        <v>249</v>
      </c>
      <c r="C21" s="104" t="s">
        <v>232</v>
      </c>
      <c r="D21" s="102" t="s">
        <v>227</v>
      </c>
      <c r="E21" s="103">
        <v>32.19</v>
      </c>
      <c r="F21" s="103">
        <v>32.19</v>
      </c>
      <c r="G21" s="103"/>
      <c r="H21" s="103"/>
      <c r="I21" s="103"/>
    </row>
    <row r="22" customHeight="1" spans="1:9">
      <c r="A22" s="104" t="s">
        <v>252</v>
      </c>
      <c r="B22" s="102" t="s">
        <v>253</v>
      </c>
      <c r="C22" s="104" t="s">
        <v>254</v>
      </c>
      <c r="D22" s="102" t="s">
        <v>255</v>
      </c>
      <c r="E22" s="103">
        <v>15</v>
      </c>
      <c r="F22" s="103">
        <v>15</v>
      </c>
      <c r="G22" s="103"/>
      <c r="H22" s="103"/>
      <c r="I22" s="103"/>
    </row>
    <row r="23" customHeight="1" spans="1:9">
      <c r="A23" s="104" t="s">
        <v>256</v>
      </c>
      <c r="B23" s="102" t="s">
        <v>257</v>
      </c>
      <c r="C23" s="104"/>
      <c r="D23" s="102"/>
      <c r="E23" s="103">
        <f>F23+G23+H23</f>
        <v>420.78</v>
      </c>
      <c r="F23" s="103">
        <f>F54</f>
        <v>31.9</v>
      </c>
      <c r="G23" s="103">
        <v>218.68</v>
      </c>
      <c r="H23" s="103">
        <v>170.2</v>
      </c>
      <c r="I23" s="103"/>
    </row>
    <row r="24" customHeight="1" spans="1:9">
      <c r="A24" s="104" t="s">
        <v>258</v>
      </c>
      <c r="B24" s="102" t="s">
        <v>259</v>
      </c>
      <c r="C24" s="104" t="s">
        <v>260</v>
      </c>
      <c r="D24" s="102" t="s">
        <v>261</v>
      </c>
      <c r="E24" s="103">
        <f>G24+H24</f>
        <v>16.52</v>
      </c>
      <c r="F24" s="103"/>
      <c r="G24" s="103">
        <v>16.52</v>
      </c>
      <c r="H24" s="103"/>
      <c r="I24" s="103"/>
    </row>
    <row r="25" customHeight="1" spans="1:9">
      <c r="A25" s="104" t="s">
        <v>258</v>
      </c>
      <c r="B25" s="102" t="s">
        <v>259</v>
      </c>
      <c r="C25" s="104" t="s">
        <v>262</v>
      </c>
      <c r="D25" s="102" t="s">
        <v>257</v>
      </c>
      <c r="E25" s="103">
        <f t="shared" ref="E25:E58" si="0">G25+H25</f>
        <v>27.7</v>
      </c>
      <c r="F25" s="103"/>
      <c r="G25" s="103">
        <v>5.7</v>
      </c>
      <c r="H25" s="103">
        <v>22</v>
      </c>
      <c r="I25" s="103"/>
    </row>
    <row r="26" customHeight="1" spans="1:9">
      <c r="A26" s="104" t="s">
        <v>263</v>
      </c>
      <c r="B26" s="102" t="s">
        <v>264</v>
      </c>
      <c r="C26" s="104" t="s">
        <v>260</v>
      </c>
      <c r="D26" s="102" t="s">
        <v>261</v>
      </c>
      <c r="E26" s="103">
        <f t="shared" si="0"/>
        <v>3.8</v>
      </c>
      <c r="F26" s="103"/>
      <c r="G26" s="103">
        <v>3.8</v>
      </c>
      <c r="H26" s="103"/>
      <c r="I26" s="103"/>
    </row>
    <row r="27" customHeight="1" spans="1:9">
      <c r="A27" s="104" t="s">
        <v>263</v>
      </c>
      <c r="B27" s="102" t="s">
        <v>264</v>
      </c>
      <c r="C27" s="104" t="s">
        <v>262</v>
      </c>
      <c r="D27" s="102" t="s">
        <v>257</v>
      </c>
      <c r="E27" s="103">
        <f t="shared" si="0"/>
        <v>4.2</v>
      </c>
      <c r="F27" s="103"/>
      <c r="G27" s="103">
        <v>0.1</v>
      </c>
      <c r="H27" s="103">
        <v>4.1</v>
      </c>
      <c r="I27" s="103"/>
    </row>
    <row r="28" customHeight="1" spans="1:9">
      <c r="A28" s="104" t="s">
        <v>265</v>
      </c>
      <c r="B28" s="102" t="s">
        <v>266</v>
      </c>
      <c r="C28" s="104" t="s">
        <v>260</v>
      </c>
      <c r="D28" s="102" t="s">
        <v>261</v>
      </c>
      <c r="E28" s="103">
        <f t="shared" si="0"/>
        <v>0.05</v>
      </c>
      <c r="F28" s="103"/>
      <c r="G28" s="103">
        <v>0.05</v>
      </c>
      <c r="H28" s="103"/>
      <c r="I28" s="103"/>
    </row>
    <row r="29" customHeight="1" spans="1:9">
      <c r="A29" s="104" t="s">
        <v>265</v>
      </c>
      <c r="B29" s="102" t="s">
        <v>266</v>
      </c>
      <c r="C29" s="104" t="s">
        <v>262</v>
      </c>
      <c r="D29" s="102" t="s">
        <v>257</v>
      </c>
      <c r="E29" s="103">
        <f t="shared" si="0"/>
        <v>0.48</v>
      </c>
      <c r="F29" s="103"/>
      <c r="G29" s="103">
        <v>0.06</v>
      </c>
      <c r="H29" s="103">
        <v>0.42</v>
      </c>
      <c r="I29" s="103"/>
    </row>
    <row r="30" customHeight="1" spans="1:9">
      <c r="A30" s="104" t="s">
        <v>267</v>
      </c>
      <c r="B30" s="102" t="s">
        <v>268</v>
      </c>
      <c r="C30" s="104" t="s">
        <v>260</v>
      </c>
      <c r="D30" s="102" t="s">
        <v>261</v>
      </c>
      <c r="E30" s="103">
        <f t="shared" si="0"/>
        <v>4.4</v>
      </c>
      <c r="F30" s="103"/>
      <c r="G30" s="103">
        <v>4.4</v>
      </c>
      <c r="H30" s="103"/>
      <c r="I30" s="103"/>
    </row>
    <row r="31" customHeight="1" spans="1:9">
      <c r="A31" s="104" t="s">
        <v>267</v>
      </c>
      <c r="B31" s="102" t="s">
        <v>268</v>
      </c>
      <c r="C31" s="104" t="s">
        <v>262</v>
      </c>
      <c r="D31" s="102" t="s">
        <v>257</v>
      </c>
      <c r="E31" s="103">
        <f t="shared" si="0"/>
        <v>4.6</v>
      </c>
      <c r="F31" s="103"/>
      <c r="G31" s="103">
        <v>0.2</v>
      </c>
      <c r="H31" s="103">
        <v>4.4</v>
      </c>
      <c r="I31" s="103"/>
    </row>
    <row r="32" customHeight="1" spans="1:9">
      <c r="A32" s="104" t="s">
        <v>269</v>
      </c>
      <c r="B32" s="102" t="s">
        <v>270</v>
      </c>
      <c r="C32" s="104" t="s">
        <v>260</v>
      </c>
      <c r="D32" s="102" t="s">
        <v>261</v>
      </c>
      <c r="E32" s="103">
        <f t="shared" si="0"/>
        <v>12.2</v>
      </c>
      <c r="F32" s="103"/>
      <c r="G32" s="103">
        <v>12.2</v>
      </c>
      <c r="H32" s="103"/>
      <c r="I32" s="103"/>
    </row>
    <row r="33" customHeight="1" spans="1:9">
      <c r="A33" s="104" t="s">
        <v>269</v>
      </c>
      <c r="B33" s="102" t="s">
        <v>270</v>
      </c>
      <c r="C33" s="104" t="s">
        <v>271</v>
      </c>
      <c r="D33" s="102" t="s">
        <v>257</v>
      </c>
      <c r="E33" s="103">
        <f t="shared" si="0"/>
        <v>10.23</v>
      </c>
      <c r="F33" s="103"/>
      <c r="G33" s="103">
        <v>1.93</v>
      </c>
      <c r="H33" s="103">
        <v>8.3</v>
      </c>
      <c r="I33" s="103"/>
    </row>
    <row r="34" customHeight="1" spans="1:9">
      <c r="A34" s="104" t="s">
        <v>272</v>
      </c>
      <c r="B34" s="102" t="s">
        <v>273</v>
      </c>
      <c r="C34" s="104" t="s">
        <v>260</v>
      </c>
      <c r="D34" s="102" t="s">
        <v>261</v>
      </c>
      <c r="E34" s="103">
        <f t="shared" si="0"/>
        <v>4.1</v>
      </c>
      <c r="F34" s="103"/>
      <c r="G34" s="103">
        <v>4.1</v>
      </c>
      <c r="H34" s="103"/>
      <c r="I34" s="103"/>
    </row>
    <row r="35" customHeight="1" spans="1:9">
      <c r="A35" s="104" t="s">
        <v>272</v>
      </c>
      <c r="B35" s="102" t="s">
        <v>273</v>
      </c>
      <c r="C35" s="104" t="s">
        <v>262</v>
      </c>
      <c r="D35" s="102" t="s">
        <v>257</v>
      </c>
      <c r="E35" s="103">
        <f t="shared" si="0"/>
        <v>3.5</v>
      </c>
      <c r="F35" s="103"/>
      <c r="G35" s="103">
        <v>1.5</v>
      </c>
      <c r="H35" s="103">
        <v>2</v>
      </c>
      <c r="I35" s="103"/>
    </row>
    <row r="36" customHeight="1" spans="1:9">
      <c r="A36" s="104" t="s">
        <v>274</v>
      </c>
      <c r="B36" s="102" t="s">
        <v>275</v>
      </c>
      <c r="C36" s="104" t="s">
        <v>260</v>
      </c>
      <c r="D36" s="102" t="s">
        <v>261</v>
      </c>
      <c r="E36" s="103">
        <f t="shared" si="0"/>
        <v>1.55</v>
      </c>
      <c r="F36" s="103"/>
      <c r="G36" s="103">
        <v>1.25</v>
      </c>
      <c r="H36" s="103">
        <v>0.3</v>
      </c>
      <c r="I36" s="103"/>
    </row>
    <row r="37" customHeight="1" spans="1:9">
      <c r="A37" s="104" t="s">
        <v>274</v>
      </c>
      <c r="B37" s="102" t="s">
        <v>275</v>
      </c>
      <c r="C37" s="104" t="s">
        <v>262</v>
      </c>
      <c r="D37" s="102" t="s">
        <v>257</v>
      </c>
      <c r="E37" s="103">
        <f t="shared" si="0"/>
        <v>0.38</v>
      </c>
      <c r="F37" s="103"/>
      <c r="G37" s="103">
        <v>0.38</v>
      </c>
      <c r="H37" s="103"/>
      <c r="I37" s="103"/>
    </row>
    <row r="38" customHeight="1" spans="1:9">
      <c r="A38" s="104" t="s">
        <v>276</v>
      </c>
      <c r="B38" s="102" t="s">
        <v>277</v>
      </c>
      <c r="C38" s="104" t="s">
        <v>260</v>
      </c>
      <c r="D38" s="102" t="s">
        <v>261</v>
      </c>
      <c r="E38" s="103">
        <f t="shared" si="0"/>
        <v>27.78</v>
      </c>
      <c r="F38" s="103"/>
      <c r="G38" s="103">
        <v>27.78</v>
      </c>
      <c r="H38" s="103"/>
      <c r="I38" s="103"/>
    </row>
    <row r="39" customHeight="1" spans="1:9">
      <c r="A39" s="104" t="s">
        <v>276</v>
      </c>
      <c r="B39" s="102" t="s">
        <v>277</v>
      </c>
      <c r="C39" s="104" t="s">
        <v>262</v>
      </c>
      <c r="D39" s="102" t="s">
        <v>257</v>
      </c>
      <c r="E39" s="103">
        <f t="shared" si="0"/>
        <v>40.4</v>
      </c>
      <c r="F39" s="103"/>
      <c r="G39" s="103">
        <v>10.58</v>
      </c>
      <c r="H39" s="103">
        <v>29.82</v>
      </c>
      <c r="I39" s="103"/>
    </row>
    <row r="40" customHeight="1" spans="1:9">
      <c r="A40" s="104" t="s">
        <v>278</v>
      </c>
      <c r="B40" s="102" t="s">
        <v>279</v>
      </c>
      <c r="C40" s="104" t="s">
        <v>262</v>
      </c>
      <c r="D40" s="102" t="s">
        <v>257</v>
      </c>
      <c r="E40" s="103">
        <f t="shared" si="0"/>
        <v>7</v>
      </c>
      <c r="F40" s="103"/>
      <c r="G40" s="103">
        <v>3.5</v>
      </c>
      <c r="H40" s="103">
        <v>3.5</v>
      </c>
      <c r="I40" s="103"/>
    </row>
    <row r="41" customHeight="1" spans="1:9">
      <c r="A41" s="104" t="s">
        <v>280</v>
      </c>
      <c r="B41" s="102" t="s">
        <v>281</v>
      </c>
      <c r="C41" s="104" t="s">
        <v>262</v>
      </c>
      <c r="D41" s="102" t="s">
        <v>257</v>
      </c>
      <c r="E41" s="103">
        <f t="shared" si="0"/>
        <v>4</v>
      </c>
      <c r="F41" s="103"/>
      <c r="G41" s="103">
        <v>2</v>
      </c>
      <c r="H41" s="103">
        <v>2</v>
      </c>
      <c r="I41" s="103"/>
    </row>
    <row r="42" customHeight="1" spans="1:9">
      <c r="A42" s="104" t="s">
        <v>282</v>
      </c>
      <c r="B42" s="102" t="s">
        <v>283</v>
      </c>
      <c r="C42" s="104" t="s">
        <v>271</v>
      </c>
      <c r="D42" s="102" t="s">
        <v>284</v>
      </c>
      <c r="E42" s="103">
        <f t="shared" si="0"/>
        <v>0.5</v>
      </c>
      <c r="F42" s="103"/>
      <c r="G42" s="103">
        <v>0.5</v>
      </c>
      <c r="H42" s="103"/>
      <c r="I42" s="103"/>
    </row>
    <row r="43" customHeight="1" spans="1:9">
      <c r="A43" s="104" t="s">
        <v>285</v>
      </c>
      <c r="B43" s="102" t="s">
        <v>286</v>
      </c>
      <c r="C43" s="104" t="s">
        <v>287</v>
      </c>
      <c r="D43" s="102" t="s">
        <v>288</v>
      </c>
      <c r="E43" s="103">
        <f t="shared" si="0"/>
        <v>2.2</v>
      </c>
      <c r="F43" s="103"/>
      <c r="G43" s="103">
        <v>1.2</v>
      </c>
      <c r="H43" s="103">
        <v>1</v>
      </c>
      <c r="I43" s="103"/>
    </row>
    <row r="44" customHeight="1" spans="1:9">
      <c r="A44" s="104" t="s">
        <v>285</v>
      </c>
      <c r="B44" s="102" t="s">
        <v>286</v>
      </c>
      <c r="C44" s="104" t="s">
        <v>262</v>
      </c>
      <c r="D44" s="102" t="s">
        <v>257</v>
      </c>
      <c r="E44" s="103">
        <f t="shared" si="0"/>
        <v>1.1</v>
      </c>
      <c r="F44" s="103"/>
      <c r="G44" s="103">
        <v>1.1</v>
      </c>
      <c r="H44" s="103"/>
      <c r="I44" s="103"/>
    </row>
    <row r="45" customHeight="1" spans="1:9">
      <c r="A45" s="104" t="s">
        <v>289</v>
      </c>
      <c r="B45" s="102" t="s">
        <v>290</v>
      </c>
      <c r="C45" s="104" t="s">
        <v>291</v>
      </c>
      <c r="D45" s="102" t="s">
        <v>292</v>
      </c>
      <c r="E45" s="103">
        <f t="shared" si="0"/>
        <v>2.8</v>
      </c>
      <c r="F45" s="103"/>
      <c r="G45" s="103">
        <v>2.8</v>
      </c>
      <c r="H45" s="103"/>
      <c r="I45" s="103"/>
    </row>
    <row r="46" customHeight="1" spans="1:9">
      <c r="A46" s="104" t="s">
        <v>293</v>
      </c>
      <c r="B46" s="102" t="s">
        <v>294</v>
      </c>
      <c r="C46" s="104" t="s">
        <v>295</v>
      </c>
      <c r="D46" s="102" t="s">
        <v>296</v>
      </c>
      <c r="E46" s="103">
        <f t="shared" si="0"/>
        <v>23.94</v>
      </c>
      <c r="F46" s="103"/>
      <c r="G46" s="103">
        <v>23.94</v>
      </c>
      <c r="H46" s="103"/>
      <c r="I46" s="103"/>
    </row>
    <row r="47" customHeight="1" spans="1:9">
      <c r="A47" s="104" t="s">
        <v>293</v>
      </c>
      <c r="B47" s="102" t="s">
        <v>294</v>
      </c>
      <c r="C47" s="104" t="s">
        <v>262</v>
      </c>
      <c r="D47" s="102" t="s">
        <v>257</v>
      </c>
      <c r="E47" s="103">
        <f t="shared" si="0"/>
        <v>32.2</v>
      </c>
      <c r="F47" s="103"/>
      <c r="G47" s="103">
        <v>7.6</v>
      </c>
      <c r="H47" s="103">
        <v>24.6</v>
      </c>
      <c r="I47" s="103"/>
    </row>
    <row r="48" customHeight="1" spans="1:9">
      <c r="A48" s="104" t="s">
        <v>297</v>
      </c>
      <c r="B48" s="102" t="s">
        <v>298</v>
      </c>
      <c r="C48" s="104" t="s">
        <v>262</v>
      </c>
      <c r="D48" s="102" t="s">
        <v>257</v>
      </c>
      <c r="E48" s="103">
        <f t="shared" si="0"/>
        <v>52</v>
      </c>
      <c r="F48" s="103"/>
      <c r="G48" s="103">
        <v>23.5</v>
      </c>
      <c r="H48" s="103">
        <v>28.5</v>
      </c>
      <c r="I48" s="103"/>
    </row>
    <row r="49" customHeight="1" spans="1:9">
      <c r="A49" s="104" t="s">
        <v>299</v>
      </c>
      <c r="B49" s="102" t="s">
        <v>300</v>
      </c>
      <c r="C49" s="104" t="s">
        <v>260</v>
      </c>
      <c r="D49" s="102" t="s">
        <v>261</v>
      </c>
      <c r="E49" s="103">
        <f t="shared" si="0"/>
        <v>13.63</v>
      </c>
      <c r="F49" s="103"/>
      <c r="G49" s="103">
        <v>13.63</v>
      </c>
      <c r="H49" s="103"/>
      <c r="I49" s="103"/>
    </row>
    <row r="50" customHeight="1" spans="1:9">
      <c r="A50" s="104" t="s">
        <v>299</v>
      </c>
      <c r="B50" s="102" t="s">
        <v>300</v>
      </c>
      <c r="C50" s="104" t="s">
        <v>262</v>
      </c>
      <c r="D50" s="102" t="s">
        <v>257</v>
      </c>
      <c r="E50" s="103">
        <f t="shared" si="0"/>
        <v>15.25</v>
      </c>
      <c r="F50" s="103"/>
      <c r="G50" s="103">
        <v>5.65</v>
      </c>
      <c r="H50" s="103">
        <v>9.6</v>
      </c>
      <c r="I50" s="103"/>
    </row>
    <row r="51" customHeight="1" spans="1:9">
      <c r="A51" s="104" t="s">
        <v>301</v>
      </c>
      <c r="B51" s="120" t="s">
        <v>302</v>
      </c>
      <c r="C51" s="104" t="s">
        <v>262</v>
      </c>
      <c r="D51" s="102" t="s">
        <v>257</v>
      </c>
      <c r="E51" s="103">
        <f t="shared" si="0"/>
        <v>0.42</v>
      </c>
      <c r="F51" s="103"/>
      <c r="G51" s="103">
        <v>0.42</v>
      </c>
      <c r="H51" s="103"/>
      <c r="I51" s="103"/>
    </row>
    <row r="52" customHeight="1" spans="1:9">
      <c r="A52" s="104" t="s">
        <v>303</v>
      </c>
      <c r="B52" s="102" t="s">
        <v>304</v>
      </c>
      <c r="C52" s="104" t="s">
        <v>305</v>
      </c>
      <c r="D52" s="102" t="s">
        <v>306</v>
      </c>
      <c r="E52" s="103">
        <f t="shared" si="0"/>
        <v>11</v>
      </c>
      <c r="F52" s="103"/>
      <c r="G52" s="103">
        <v>5</v>
      </c>
      <c r="H52" s="103">
        <v>6</v>
      </c>
      <c r="I52" s="103"/>
    </row>
    <row r="53" customHeight="1" spans="1:9">
      <c r="A53" s="104" t="s">
        <v>303</v>
      </c>
      <c r="B53" s="102" t="s">
        <v>304</v>
      </c>
      <c r="C53" s="104" t="s">
        <v>262</v>
      </c>
      <c r="D53" s="102" t="s">
        <v>257</v>
      </c>
      <c r="E53" s="103">
        <f t="shared" si="0"/>
        <v>3.38</v>
      </c>
      <c r="F53" s="103"/>
      <c r="G53" s="103">
        <v>3.38</v>
      </c>
      <c r="H53" s="103"/>
      <c r="I53" s="103"/>
    </row>
    <row r="54" customHeight="1" spans="1:9">
      <c r="A54" s="104" t="s">
        <v>307</v>
      </c>
      <c r="B54" s="120" t="s">
        <v>308</v>
      </c>
      <c r="C54" s="104" t="s">
        <v>260</v>
      </c>
      <c r="D54" s="120" t="s">
        <v>261</v>
      </c>
      <c r="E54" s="103">
        <f>G54+H54+F54</f>
        <v>50.8</v>
      </c>
      <c r="F54" s="103">
        <v>31.9</v>
      </c>
      <c r="G54" s="120">
        <v>14.9</v>
      </c>
      <c r="H54" s="103">
        <v>4</v>
      </c>
      <c r="I54" s="103"/>
    </row>
    <row r="55" customHeight="1" spans="1:9">
      <c r="A55" s="104" t="s">
        <v>307</v>
      </c>
      <c r="B55" s="120" t="s">
        <v>308</v>
      </c>
      <c r="C55" s="104" t="s">
        <v>262</v>
      </c>
      <c r="D55" s="102" t="s">
        <v>257</v>
      </c>
      <c r="E55" s="103">
        <f t="shared" si="0"/>
        <v>13.52</v>
      </c>
      <c r="F55" s="103"/>
      <c r="G55" s="120">
        <v>5.76</v>
      </c>
      <c r="H55" s="103">
        <v>7.76</v>
      </c>
      <c r="I55" s="103"/>
    </row>
    <row r="56" customHeight="1" spans="1:9">
      <c r="A56" s="104" t="s">
        <v>309</v>
      </c>
      <c r="B56" s="102" t="s">
        <v>310</v>
      </c>
      <c r="C56" s="104" t="s">
        <v>262</v>
      </c>
      <c r="D56" s="102" t="s">
        <v>257</v>
      </c>
      <c r="E56" s="103">
        <f t="shared" si="0"/>
        <v>0.03</v>
      </c>
      <c r="F56" s="103"/>
      <c r="G56" s="103">
        <v>0.03</v>
      </c>
      <c r="H56" s="103"/>
      <c r="I56" s="103"/>
    </row>
    <row r="57" customHeight="1" spans="1:9">
      <c r="A57" s="104" t="s">
        <v>311</v>
      </c>
      <c r="B57" s="102" t="s">
        <v>312</v>
      </c>
      <c r="C57" s="104" t="s">
        <v>313</v>
      </c>
      <c r="D57" s="102" t="s">
        <v>314</v>
      </c>
      <c r="E57" s="103">
        <f t="shared" si="0"/>
        <v>21.4</v>
      </c>
      <c r="F57" s="103"/>
      <c r="G57" s="103">
        <v>9.5</v>
      </c>
      <c r="H57" s="103">
        <v>11.9</v>
      </c>
      <c r="I57" s="103"/>
    </row>
    <row r="58" customHeight="1" spans="1:9">
      <c r="A58" s="104" t="s">
        <v>311</v>
      </c>
      <c r="B58" s="102" t="s">
        <v>312</v>
      </c>
      <c r="C58" s="104" t="s">
        <v>262</v>
      </c>
      <c r="D58" s="102" t="s">
        <v>257</v>
      </c>
      <c r="E58" s="103">
        <f t="shared" si="0"/>
        <v>3.72</v>
      </c>
      <c r="F58" s="103"/>
      <c r="G58" s="103">
        <v>3.72</v>
      </c>
      <c r="H58" s="103"/>
      <c r="I58" s="103"/>
    </row>
    <row r="59" customHeight="1" spans="1:9">
      <c r="A59" s="104" t="s">
        <v>315</v>
      </c>
      <c r="B59" s="102" t="s">
        <v>316</v>
      </c>
      <c r="C59" s="104"/>
      <c r="D59" s="102"/>
      <c r="E59" s="103">
        <f>F59+G59</f>
        <v>37.89</v>
      </c>
      <c r="F59" s="103">
        <f>F60+F61+F62+F63</f>
        <v>37.89</v>
      </c>
      <c r="G59" s="103"/>
      <c r="H59" s="103"/>
      <c r="I59" s="103"/>
    </row>
    <row r="60" customHeight="1" spans="1:9">
      <c r="A60" s="104" t="s">
        <v>317</v>
      </c>
      <c r="B60" s="102" t="s">
        <v>318</v>
      </c>
      <c r="C60" s="104" t="s">
        <v>319</v>
      </c>
      <c r="D60" s="102" t="s">
        <v>320</v>
      </c>
      <c r="E60" s="103">
        <v>10.89</v>
      </c>
      <c r="F60" s="103">
        <v>10.89</v>
      </c>
      <c r="G60" s="103"/>
      <c r="H60" s="103"/>
      <c r="I60" s="103"/>
    </row>
    <row r="61" customHeight="1" spans="1:9">
      <c r="A61" s="104" t="s">
        <v>321</v>
      </c>
      <c r="B61" s="102" t="s">
        <v>322</v>
      </c>
      <c r="C61" s="104" t="s">
        <v>319</v>
      </c>
      <c r="D61" s="102" t="s">
        <v>320</v>
      </c>
      <c r="E61" s="103">
        <v>7.71</v>
      </c>
      <c r="F61" s="103">
        <v>7.71</v>
      </c>
      <c r="G61" s="103"/>
      <c r="H61" s="103"/>
      <c r="I61" s="103"/>
    </row>
    <row r="62" customHeight="1" spans="1:9">
      <c r="A62" s="104" t="s">
        <v>323</v>
      </c>
      <c r="B62" s="102" t="s">
        <v>324</v>
      </c>
      <c r="C62" s="104" t="s">
        <v>325</v>
      </c>
      <c r="D62" s="102" t="s">
        <v>326</v>
      </c>
      <c r="E62" s="103">
        <v>10.45</v>
      </c>
      <c r="F62" s="103">
        <v>10.45</v>
      </c>
      <c r="G62" s="103"/>
      <c r="H62" s="103"/>
      <c r="I62" s="103"/>
    </row>
    <row r="63" customHeight="1" spans="1:9">
      <c r="A63" s="104" t="s">
        <v>327</v>
      </c>
      <c r="B63" s="102" t="s">
        <v>328</v>
      </c>
      <c r="C63" s="104" t="s">
        <v>325</v>
      </c>
      <c r="D63" s="102" t="s">
        <v>326</v>
      </c>
      <c r="E63" s="103">
        <v>8.84</v>
      </c>
      <c r="F63" s="103">
        <v>8.84</v>
      </c>
      <c r="G63" s="103"/>
      <c r="H63" s="103"/>
      <c r="I63" s="10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showGridLines="0" showZeros="0" workbookViewId="0">
      <selection activeCell="I13" sqref="I13"/>
    </sheetView>
  </sheetViews>
  <sheetFormatPr defaultColWidth="9.16666666666667" defaultRowHeight="18" customHeight="1"/>
  <cols>
    <col min="1" max="1" width="13.3333333333333" customWidth="1"/>
    <col min="2" max="2" width="41.3333333333333" customWidth="1"/>
    <col min="3" max="3" width="13.5" customWidth="1"/>
    <col min="4" max="4" width="15.1666666666667" customWidth="1"/>
    <col min="5" max="5" width="17" customWidth="1"/>
    <col min="6" max="6" width="12.5" customWidth="1"/>
    <col min="7" max="16384" width="9.16666666666667" customWidth="1"/>
  </cols>
  <sheetData>
    <row r="1" customHeight="1" spans="1:1">
      <c r="A1" s="92" t="s">
        <v>22</v>
      </c>
    </row>
    <row r="2" customHeight="1" spans="1:6">
      <c r="A2" s="93" t="s">
        <v>329</v>
      </c>
      <c r="B2" s="93"/>
      <c r="C2" s="93"/>
      <c r="D2" s="93"/>
      <c r="E2" s="93"/>
      <c r="F2" s="93"/>
    </row>
    <row r="3" customHeight="1" spans="6:6">
      <c r="F3" s="112" t="s">
        <v>45</v>
      </c>
    </row>
    <row r="4" customHeight="1" spans="1:6">
      <c r="A4" s="115" t="s">
        <v>178</v>
      </c>
      <c r="B4" s="115" t="s">
        <v>179</v>
      </c>
      <c r="C4" s="115" t="s">
        <v>140</v>
      </c>
      <c r="D4" s="115" t="s">
        <v>180</v>
      </c>
      <c r="E4" s="115" t="s">
        <v>181</v>
      </c>
      <c r="F4" s="115" t="s">
        <v>183</v>
      </c>
    </row>
    <row r="5" customHeight="1" spans="1:6">
      <c r="A5" s="102"/>
      <c r="B5" s="102" t="s">
        <v>140</v>
      </c>
      <c r="C5" s="103">
        <f>C6+C9+C15+C19</f>
        <v>2891.56</v>
      </c>
      <c r="D5" s="103">
        <f>D6+D9+D15+D19</f>
        <v>2672.89</v>
      </c>
      <c r="E5" s="103">
        <f>E6+E9+E19</f>
        <v>218.67</v>
      </c>
      <c r="F5" s="103">
        <v>0</v>
      </c>
    </row>
    <row r="6" customHeight="1" spans="1:6">
      <c r="A6" s="104" t="s">
        <v>184</v>
      </c>
      <c r="B6" s="102" t="s">
        <v>185</v>
      </c>
      <c r="C6" s="103">
        <f t="shared" ref="C6:C20" si="0">D6+E6+F6</f>
        <v>2.3</v>
      </c>
      <c r="D6" s="103"/>
      <c r="E6" s="103">
        <v>2.3</v>
      </c>
      <c r="F6" s="103">
        <v>0</v>
      </c>
    </row>
    <row r="7" customHeight="1" spans="1:6">
      <c r="A7" s="104" t="s">
        <v>186</v>
      </c>
      <c r="B7" s="102" t="s">
        <v>187</v>
      </c>
      <c r="C7" s="103">
        <f t="shared" si="0"/>
        <v>2.3</v>
      </c>
      <c r="D7" s="103"/>
      <c r="E7" s="103">
        <v>2.3</v>
      </c>
      <c r="F7" s="103">
        <v>0</v>
      </c>
    </row>
    <row r="8" customHeight="1" spans="1:6">
      <c r="A8" s="104" t="s">
        <v>188</v>
      </c>
      <c r="B8" s="102" t="s">
        <v>189</v>
      </c>
      <c r="C8" s="103">
        <f t="shared" si="0"/>
        <v>2.3</v>
      </c>
      <c r="D8" s="103"/>
      <c r="E8" s="103">
        <v>2.3</v>
      </c>
      <c r="F8" s="103">
        <v>0</v>
      </c>
    </row>
    <row r="9" customHeight="1" spans="1:6">
      <c r="A9" s="104" t="s">
        <v>190</v>
      </c>
      <c r="B9" s="102" t="s">
        <v>191</v>
      </c>
      <c r="C9" s="103">
        <f t="shared" si="0"/>
        <v>189.2</v>
      </c>
      <c r="D9" s="103">
        <f>D10</f>
        <v>189.2</v>
      </c>
      <c r="E9" s="103"/>
      <c r="F9" s="103"/>
    </row>
    <row r="10" customHeight="1" spans="1:6">
      <c r="A10" s="104" t="s">
        <v>192</v>
      </c>
      <c r="B10" s="102" t="s">
        <v>193</v>
      </c>
      <c r="C10" s="103">
        <f t="shared" si="0"/>
        <v>189.2</v>
      </c>
      <c r="D10" s="103">
        <v>189.2</v>
      </c>
      <c r="E10" s="103"/>
      <c r="F10" s="103"/>
    </row>
    <row r="11" customHeight="1" spans="1:6">
      <c r="A11" s="104" t="s">
        <v>194</v>
      </c>
      <c r="B11" s="102" t="s">
        <v>195</v>
      </c>
      <c r="C11" s="103">
        <f t="shared" si="0"/>
        <v>16.69</v>
      </c>
      <c r="D11" s="103">
        <v>16.69</v>
      </c>
      <c r="E11" s="103"/>
      <c r="F11" s="103"/>
    </row>
    <row r="12" customHeight="1" spans="1:6">
      <c r="A12" s="104" t="s">
        <v>196</v>
      </c>
      <c r="B12" s="102" t="s">
        <v>197</v>
      </c>
      <c r="C12" s="103">
        <f t="shared" si="0"/>
        <v>1.91</v>
      </c>
      <c r="D12" s="103">
        <v>1.91</v>
      </c>
      <c r="E12" s="103"/>
      <c r="F12" s="103"/>
    </row>
    <row r="13" customHeight="1" spans="1:6">
      <c r="A13" s="104" t="s">
        <v>198</v>
      </c>
      <c r="B13" s="102" t="s">
        <v>199</v>
      </c>
      <c r="C13" s="103">
        <f t="shared" si="0"/>
        <v>160.15</v>
      </c>
      <c r="D13" s="103">
        <v>160.15</v>
      </c>
      <c r="E13" s="103"/>
      <c r="F13" s="103"/>
    </row>
    <row r="14" customHeight="1" spans="1:6">
      <c r="A14" s="104" t="s">
        <v>200</v>
      </c>
      <c r="B14" s="102" t="s">
        <v>201</v>
      </c>
      <c r="C14" s="103">
        <f t="shared" si="0"/>
        <v>10.45</v>
      </c>
      <c r="D14" s="103">
        <v>10.45</v>
      </c>
      <c r="E14" s="103"/>
      <c r="F14" s="103"/>
    </row>
    <row r="15" customHeight="1" spans="1:6">
      <c r="A15" s="104" t="s">
        <v>202</v>
      </c>
      <c r="B15" s="102" t="s">
        <v>203</v>
      </c>
      <c r="C15" s="103">
        <f t="shared" si="0"/>
        <v>61.26</v>
      </c>
      <c r="D15" s="103">
        <f>D16</f>
        <v>61.26</v>
      </c>
      <c r="E15" s="103"/>
      <c r="F15" s="103"/>
    </row>
    <row r="16" customHeight="1" spans="1:6">
      <c r="A16" s="104" t="s">
        <v>204</v>
      </c>
      <c r="B16" s="102" t="s">
        <v>205</v>
      </c>
      <c r="C16" s="103">
        <f t="shared" si="0"/>
        <v>61.26</v>
      </c>
      <c r="D16" s="103">
        <v>61.26</v>
      </c>
      <c r="E16" s="103"/>
      <c r="F16" s="103"/>
    </row>
    <row r="17" customHeight="1" spans="1:6">
      <c r="A17" s="104" t="s">
        <v>206</v>
      </c>
      <c r="B17" s="102" t="s">
        <v>207</v>
      </c>
      <c r="C17" s="103">
        <f t="shared" si="0"/>
        <v>29.34</v>
      </c>
      <c r="D17" s="103">
        <v>29.34</v>
      </c>
      <c r="E17" s="103"/>
      <c r="F17" s="103"/>
    </row>
    <row r="18" customHeight="1" spans="1:6">
      <c r="A18" s="104" t="s">
        <v>208</v>
      </c>
      <c r="B18" s="102" t="s">
        <v>209</v>
      </c>
      <c r="C18" s="103">
        <f t="shared" si="0"/>
        <v>31.92</v>
      </c>
      <c r="D18" s="103">
        <v>31.92</v>
      </c>
      <c r="E18" s="103"/>
      <c r="F18" s="103"/>
    </row>
    <row r="19" customHeight="1" spans="1:10">
      <c r="A19" s="104" t="s">
        <v>210</v>
      </c>
      <c r="B19" s="102" t="s">
        <v>211</v>
      </c>
      <c r="C19" s="103">
        <f t="shared" si="0"/>
        <v>2638.8</v>
      </c>
      <c r="D19" s="103">
        <f>D20</f>
        <v>2422.43</v>
      </c>
      <c r="E19" s="103">
        <f>E20</f>
        <v>216.37</v>
      </c>
      <c r="F19" s="103"/>
      <c r="G19" s="92"/>
      <c r="H19" s="92"/>
      <c r="I19" s="92"/>
      <c r="J19" s="92"/>
    </row>
    <row r="20" customHeight="1" spans="1:6">
      <c r="A20" s="104" t="s">
        <v>212</v>
      </c>
      <c r="B20" s="102" t="s">
        <v>213</v>
      </c>
      <c r="C20" s="103">
        <f t="shared" si="0"/>
        <v>2638.8</v>
      </c>
      <c r="D20" s="103">
        <f>SUM(D21:D24)</f>
        <v>2422.43</v>
      </c>
      <c r="E20" s="103">
        <f>SUM(E21:E24)</f>
        <v>216.37</v>
      </c>
      <c r="F20" s="103"/>
    </row>
    <row r="21" customHeight="1" spans="1:6">
      <c r="A21" s="104" t="s">
        <v>214</v>
      </c>
      <c r="B21" s="102" t="s">
        <v>215</v>
      </c>
      <c r="C21" s="103">
        <f t="shared" ref="C21:C24" si="1">D21+E21+F21</f>
        <v>914.12</v>
      </c>
      <c r="D21" s="103">
        <v>864.55</v>
      </c>
      <c r="E21" s="103">
        <v>49.57</v>
      </c>
      <c r="F21" s="103"/>
    </row>
    <row r="22" customHeight="1" spans="1:6">
      <c r="A22" s="104" t="s">
        <v>216</v>
      </c>
      <c r="B22" s="102" t="s">
        <v>217</v>
      </c>
      <c r="C22" s="103">
        <f t="shared" si="1"/>
        <v>1428.79</v>
      </c>
      <c r="D22" s="103">
        <v>1413.79</v>
      </c>
      <c r="E22" s="103">
        <v>15</v>
      </c>
      <c r="F22" s="103"/>
    </row>
    <row r="23" customHeight="1" spans="1:6">
      <c r="A23" s="104" t="s">
        <v>218</v>
      </c>
      <c r="B23" s="102" t="s">
        <v>219</v>
      </c>
      <c r="C23" s="103">
        <f t="shared" si="1"/>
        <v>190.09</v>
      </c>
      <c r="D23" s="103">
        <v>129.09</v>
      </c>
      <c r="E23" s="103">
        <v>61</v>
      </c>
      <c r="F23" s="103"/>
    </row>
    <row r="24" customHeight="1" spans="1:6">
      <c r="A24" s="104" t="s">
        <v>220</v>
      </c>
      <c r="B24" s="102" t="s">
        <v>221</v>
      </c>
      <c r="C24" s="103">
        <f t="shared" si="1"/>
        <v>105.8</v>
      </c>
      <c r="D24" s="103">
        <v>15</v>
      </c>
      <c r="E24" s="103">
        <v>90.8</v>
      </c>
      <c r="F24" s="10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表13市水利局（水库移民）</vt:lpstr>
      <vt:lpstr>市水利局（水库安全鉴定）</vt:lpstr>
      <vt:lpstr>市水利局（纪检办案经费）</vt:lpstr>
      <vt:lpstr>市水利局（业务经费）</vt:lpstr>
      <vt:lpstr>灌试站（水库大坝安全）</vt:lpstr>
      <vt:lpstr>灌试站（测报节水）</vt:lpstr>
      <vt:lpstr>灌试站（水利系测定）</vt:lpstr>
      <vt:lpstr>灌试站（水价改革）</vt:lpstr>
      <vt:lpstr>灌试站（水库注册登记）</vt:lpstr>
      <vt:lpstr>水质站（水电工程临督）</vt:lpstr>
      <vt:lpstr>水保站（秦岭水土保持规划）</vt:lpstr>
      <vt:lpstr>水保站（天地一体化监管）</vt:lpstr>
      <vt:lpstr>水保站（水土保持公报）</vt:lpstr>
      <vt:lpstr>河管处（水旱灾害防御）</vt:lpstr>
      <vt:lpstr>河管处（水利综合执法）</vt:lpstr>
      <vt:lpstr>河管处（土地协议工资）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篮子</cp:lastModifiedBy>
  <cp:revision>1</cp:revision>
  <dcterms:created xsi:type="dcterms:W3CDTF">2018-01-09T01:56:00Z</dcterms:created>
  <dcterms:modified xsi:type="dcterms:W3CDTF">2021-03-25T09:28:57Z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2E5A2A0E8BA046809D8C6E195E103193</vt:lpwstr>
  </property>
</Properties>
</file>